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rate.Andrijauskien\Desktop\Quarterly Tracker\CK\"/>
    </mc:Choice>
  </mc:AlternateContent>
  <bookViews>
    <workbookView xWindow="0" yWindow="0" windowWidth="20490" windowHeight="7620" firstSheet="1" activeTab="1"/>
  </bookViews>
  <sheets>
    <sheet name="Summary of Delivery Streams" sheetId="2" r:id="rId1"/>
    <sheet name="Approved Social Housing"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4" i="1" l="1"/>
  <c r="C52" i="1"/>
  <c r="H59" i="1"/>
  <c r="H60" i="1"/>
  <c r="H61" i="1"/>
  <c r="H62" i="1"/>
  <c r="H63" i="1"/>
  <c r="H64" i="1"/>
  <c r="H58" i="1"/>
  <c r="G9" i="1"/>
  <c r="G12" i="1" s="1"/>
  <c r="K52" i="1"/>
  <c r="K9" i="1" s="1"/>
  <c r="K12" i="1" s="1"/>
  <c r="J52" i="1"/>
  <c r="J9" i="1" s="1"/>
  <c r="I52" i="1"/>
  <c r="E10" i="1" s="1"/>
  <c r="H46" i="1"/>
  <c r="H47" i="1"/>
  <c r="H48" i="1"/>
  <c r="H49" i="1"/>
  <c r="H50" i="1"/>
  <c r="H51" i="1"/>
  <c r="H35" i="1"/>
  <c r="H36" i="1"/>
  <c r="H37" i="1"/>
  <c r="H38" i="1"/>
  <c r="H39" i="1"/>
  <c r="H40" i="1"/>
  <c r="H41" i="1"/>
  <c r="H42" i="1"/>
  <c r="H43" i="1"/>
  <c r="H45" i="1"/>
  <c r="H31" i="1"/>
  <c r="H32" i="1"/>
  <c r="H33" i="1"/>
  <c r="H34" i="1"/>
  <c r="H26" i="1"/>
  <c r="H27" i="1"/>
  <c r="H28" i="1"/>
  <c r="H29" i="1"/>
  <c r="H30" i="1"/>
  <c r="H21" i="1"/>
  <c r="H22" i="1"/>
  <c r="H23" i="1"/>
  <c r="H24" i="1"/>
  <c r="H25" i="1"/>
  <c r="H20" i="1"/>
  <c r="H52" i="1" s="1"/>
  <c r="F52" i="1"/>
  <c r="F9" i="1" s="1"/>
  <c r="F12" i="1" s="1"/>
  <c r="E52" i="1"/>
  <c r="E9" i="1" s="1"/>
  <c r="E12" i="1" s="1"/>
  <c r="D52" i="1"/>
  <c r="D9" i="1" s="1"/>
  <c r="C9" i="1"/>
  <c r="K65" i="1"/>
  <c r="I65" i="1"/>
  <c r="I10" i="1" s="1"/>
  <c r="I12" i="1" s="1"/>
  <c r="J65" i="1"/>
  <c r="J10" i="1" s="1"/>
  <c r="H65" i="1"/>
  <c r="D65" i="1"/>
  <c r="D10" i="1" s="1"/>
  <c r="C65" i="1"/>
  <c r="C10" i="1" s="1"/>
  <c r="K77" i="1"/>
  <c r="I77" i="1"/>
  <c r="J77" i="1"/>
  <c r="J11" i="1" s="1"/>
  <c r="H76" i="1"/>
  <c r="H75" i="1"/>
  <c r="H74" i="1"/>
  <c r="H77" i="1" s="1"/>
  <c r="C77" i="1"/>
  <c r="C11" i="1" s="1"/>
  <c r="H11" i="1" s="1"/>
  <c r="D12" i="1" l="1"/>
  <c r="H10" i="1"/>
  <c r="J12" i="1"/>
  <c r="C12" i="1"/>
  <c r="H9" i="1"/>
  <c r="H12" i="1" l="1"/>
  <c r="G5" i="1" l="1"/>
  <c r="H14" i="1"/>
</calcChain>
</file>

<file path=xl/sharedStrings.xml><?xml version="1.0" encoding="utf-8"?>
<sst xmlns="http://schemas.openxmlformats.org/spreadsheetml/2006/main" count="125" uniqueCount="103">
  <si>
    <t>SUMMARY OF DELIVERY STREAMS</t>
  </si>
  <si>
    <t>EXPLANATION OF NEW BUILD DELIVERY STREAMS</t>
  </si>
  <si>
    <t>Delivery Stream</t>
  </si>
  <si>
    <t>Explanation of the Delivery Stream</t>
  </si>
  <si>
    <t xml:space="preserve">SHIP CONSTRUCTION </t>
  </si>
  <si>
    <t xml:space="preserve">SHIP stands for Social Housing Investment Programme.
100% Exchequer funded new build construction on Council land. Undergoes a 4 stage process with the Department of Housing, Local Government and Heritage, which means it has to pass 4 gateways for funding approval. The four stages include 1:Feasibility, 2: Pre-Planning, 3: Pre-Tender and 4: Tender Approval for the Builder. This 4 stage process in total can take 59 weeks. Managed and Delivered by Limerick City and County Council under LA Construction and Maintenance unit.
</t>
  </si>
  <si>
    <t>CAS CONSTRUCTION</t>
  </si>
  <si>
    <t xml:space="preserve">CAS stands for Capital Assistance Scheme.
The Capital Assistance Scheme (CAS) funding model provides 100% Exchequer funded new build construction on land owned by Approved Housing Bodies (AHBs). It is used to deliver specific housing for older people, homeless, and people with a disability or victims of domestic violence. Undergoes a 4 stage process (like SHIP Construction) with the Department of Housing, Local Government and Heritage, which means it has to pass 4 gateways for funding approval. This 4 stage process can take 75 weeks. Managed and Delivered by AHBs. 4-stage Programme, claims and mortgage oversight  by Limerick City and County Council under Housing Strategy and non-LA Construction unit. 
</t>
  </si>
  <si>
    <t>SHIP RENEWAL</t>
  </si>
  <si>
    <t>100% Exchequer funded construction on derelict vacant properties. These can be derelict properties acquired, within Local Authority ownership already or derelict properties vested under a compulsory acquisition.  Managed and Delivered by Limerick City and County Council under LA Construction and Maintenance unit.</t>
  </si>
  <si>
    <t>SHIP CONSTRUCTION TURNKEY</t>
  </si>
  <si>
    <t>Where land is finite and housing demand is high, Limerick City and County Council adds to their stock of new build social housing by contracting developers to deliver new social housing on privately owned land, based on existing designs and planning permissions. This speeds up the delivery of new homes on private land as it doesn't go through the same 4 stage process as SHIP Construction. For large sites being proposed for turnkeys, Limerick City and County Council has a policy of 30% social, 20% private/private rightsizing and 50% affordable (cost-rental or affordable purchase) to ensure a sustainable tenure and income mix.</t>
  </si>
  <si>
    <t>CALF CONSTRUCTION TURNKEY</t>
  </si>
  <si>
    <t xml:space="preserve">CALF stands for Capital Advance Leasing Facility.
It provides financial support to AHBs in the form of a long-term loan to assist with the financing of the acquisition and construction or new build units that will be provided for social housing use. This loan facility from the Exchequer can support up to 30% of the eligible capital cost of the project, where the units will be provided by the AHB under long-term lease arrangements to local authorities for social housing use. 
The main funding requirements (70%)  are sourced by the AHB through private finance arrangements with the Housing Finance Agency (HFA) or other sources. The demand for and suitability of the properties for social housing must be confirmed by the housing authority. 
</t>
  </si>
  <si>
    <t>PART V</t>
  </si>
  <si>
    <t xml:space="preserve">Part Vs in Limerick are delivered as on-site houses as part of private planning permissions. These are 100% funded from the Exchequer. From September 2015. legislation was introduced allowing LAs to purchase 10% of new developments (ten or more units) for social housing, or, up to 10% of land zoned for housing development at “existing use value”. </t>
  </si>
  <si>
    <t>EXPLANATION OF ACQUISITION DELIVERY STREAMS</t>
  </si>
  <si>
    <t>CAS Acquisition</t>
  </si>
  <si>
    <t xml:space="preserve">The Capital Assistance Scheme (CAS) funding model provides 100% Exchequer fund for the acquisition and refurbishment of a property by Approved Housing Bodies (AHBs). Is subject to an acquisition and refurbishment  cap per bed type (e.g., 300,000 for a 4 bed property) in both the city area and the county area. Caps are set down by the Department of Housing, Local Government and Heritage and reviewed annually.
</t>
  </si>
  <si>
    <t>LA Acquisition: Buy and Renew Scheme</t>
  </si>
  <si>
    <t xml:space="preserve">The LA Acquisition scheme is the 'Buy and Renew Stream' -  a  funding model that provides 100% Exchequer fund for the acquisition and refurbishment of a vacant property in poor condition by Local Authorities. Is subject to an acquisition and refurbishment  cap per bed type (e.g., 300,000 for a 4 bed property) in both the city area and the county area. Caps are set down by the Department of Housing, Local Government and Heritage and reviewed annually.
The Buy and Renew initiative particularly focuses on older vacant homes to help tackle the problem of dereliction and improve the appearance of the community with the added value of delivery social housing units. </t>
  </si>
  <si>
    <t>EXPLANATION OF LEASING DELIVERY STREAMS</t>
  </si>
  <si>
    <t>LA RL: Local Authority Repair and Lease</t>
  </si>
  <si>
    <t>The Repair and Leasing Scheme, led by the Local Authority, is available to assist private property owners in utilising existing vacant housing stock throughout the country. The scheme is targeted at owners of vacant properties who cannot afford or access the funding needed to bring their properties up to the required standard for rental property. If eligible for the scheme, the property owner can avail of a loan of up to €60,000 from the local authority to carry out the refurbishment of property.</t>
  </si>
  <si>
    <t>Private MTR: Private Mortgage to Rent</t>
  </si>
  <si>
    <t>The Mortgage to Rent (MTR) scheme introduced in 2012 is targeted at supporting households in mortgage arrears who have had their mortgage position deemed unsustainable by their lender under the Mortgage Arrears Resolution Process (MARP); agree to the voluntary surrender of their home and are deemed eligible for social housing support. 
The concept of the scheme is that a household with an unsustainable mortgage goes from being a homeowner to being a social housing tenant. The borrower surrenders their property to their lender who sells it to a MTR provider - a private company, Home for Life Ltd. The local authority (in the case where the property is sold to a private company) becomes the landlord and the borrower remains in the property as a tenant paying a differential rent to the landlord based on his or her income.</t>
  </si>
  <si>
    <t>HOUSING DELIVERY FOR CAPPAMORE-KILMALLOCK MUNICIPAL DISTRICT</t>
  </si>
  <si>
    <t>Report to:</t>
  </si>
  <si>
    <t>Cappamore Kilmallock Municipal District</t>
  </si>
  <si>
    <t>Date:</t>
  </si>
  <si>
    <t>24th August 2022</t>
  </si>
  <si>
    <t>Target for Cappamore Kilmallock MD to deliver by end 2026</t>
  </si>
  <si>
    <t>% Target being met as at August 24th 2022</t>
  </si>
  <si>
    <t>%</t>
  </si>
  <si>
    <t>Cappamore Kilmallock Municipal District as at August 24th 2022</t>
  </si>
  <si>
    <t>Cappamore Kilmallock MD Housing for All Delivery 2022-2026</t>
  </si>
  <si>
    <t>Units awaiting approval</t>
  </si>
  <si>
    <t>Units not yet sent for approval</t>
  </si>
  <si>
    <t>Withdrawn/</t>
  </si>
  <si>
    <t>2022 - 2026</t>
  </si>
  <si>
    <t>On-hold</t>
  </si>
  <si>
    <t>Build Totals</t>
  </si>
  <si>
    <t>Acquisitions Totals</t>
  </si>
  <si>
    <t>Leasing Totals</t>
  </si>
  <si>
    <t>Totals</t>
  </si>
  <si>
    <t>Target for District as outlined in Housing Delivery Action Plan</t>
  </si>
  <si>
    <t>Shortfall/Over as at 24th August 2022</t>
  </si>
  <si>
    <t>LCCC Comment as at 24th August 2022</t>
  </si>
  <si>
    <t>Approved homes currently at 80% of 5 year target of 203 new homes required (162 no. approved homes underway as at August 2022)</t>
  </si>
  <si>
    <t>Build Delivery in Detail</t>
  </si>
  <si>
    <t>Housing for All. Delivery 2022-2026</t>
  </si>
  <si>
    <t>APPPROVED</t>
  </si>
  <si>
    <t>SHIP CONSTRUCTION: Station Close Knocklong</t>
  </si>
  <si>
    <t>SHIP CONSTRUCTION: Glenview Drive, Hospital</t>
  </si>
  <si>
    <t>SHIP CONSTRUCTION: Church Glen, Ballylanders</t>
  </si>
  <si>
    <t>SHIP CONSTRUCTION: Radharc Cillin, Kilfinane</t>
  </si>
  <si>
    <t>SHIP CONSTRUCTION: Brugh na Deise, Bruff</t>
  </si>
  <si>
    <t xml:space="preserve">SHIP CONSTRUCTION: Caherconlish Oakley Lawn </t>
  </si>
  <si>
    <t>SHIP CONSTRUCTION: Caherconlish, Riverfield</t>
  </si>
  <si>
    <t>SHIP CONSTRUCTION: Doon</t>
  </si>
  <si>
    <t>SHIP CONSTRUCTION: Oola</t>
  </si>
  <si>
    <t>SHIP CONSTRUCTION: Pallasgreen</t>
  </si>
  <si>
    <t>CAS CONSTRUCTION: St. Pauls Convent, Kilfinane Sophia Housing</t>
  </si>
  <si>
    <t>CAS CONSTRUCTION: Cappamore Creamery Site with Cappamore Voluntary</t>
  </si>
  <si>
    <t xml:space="preserve">CAS CONSTRUCTION (AHB): Cuan Mhuire, Bruree </t>
  </si>
  <si>
    <t>CAS CONSTRUCTION (AHB): Sisters of Mercy Convent, Doon</t>
  </si>
  <si>
    <t>CAS CONSTRUCTION: Presentation Convent, Hospital</t>
  </si>
  <si>
    <t>SHIP RENEWAL: Oakley Lawn, Caherconlish, County Limerick</t>
  </si>
  <si>
    <t>SHIP RENEWAL: Fairgreen Tce Bruff County Limerick</t>
  </si>
  <si>
    <t>SHIP RENEWAL: St Munchins Tce Bruree  County Limerick</t>
  </si>
  <si>
    <t xml:space="preserve">SHIP RENEWAL: Collinstown, Bruff </t>
  </si>
  <si>
    <t xml:space="preserve">SHIP RENEWAL: Deebert Park, Kilmallock </t>
  </si>
  <si>
    <t>SHIP CONSTRUCTION TURNKEY: Gortboy, Charleville Road Kilmallock</t>
  </si>
  <si>
    <t>SHIP CONSTRUCTION TURNKEY: Knocklong Phase 2 (3-7 Maypole Crescent)</t>
  </si>
  <si>
    <t>SHIP CONSTRUCTION TURNKEY: Caherconlish</t>
  </si>
  <si>
    <t>SHIP CONSTRUCTION TURNKEY:  Maypole Crescent, Knocklong</t>
  </si>
  <si>
    <t>SHIP CONSTRUCTION TURNKEY:  Knocklong (community dwelling)</t>
  </si>
  <si>
    <t>CALF CONSTRUCTION TURNKEY (AHB): Dromsally Woods, Cappamore (Focus Housing)</t>
  </si>
  <si>
    <t>CALF CONSTRUCTION TURNKEY (AHB): Turagh Crescent, Cappamore (Cluid Housing)</t>
  </si>
  <si>
    <t>CALF CONSTRUCTION TURNKEY (AHB): Glenstal Gate, Murroe</t>
  </si>
  <si>
    <t>LA PART V: Ceol na hAbhainn, Caherconlish</t>
  </si>
  <si>
    <t>LA PART V: The Oaks Liscreagh, Murroe</t>
  </si>
  <si>
    <t xml:space="preserve">LA PART V: Kilfinane </t>
  </si>
  <si>
    <t>LA PART V: Glenstal Gate Murroe</t>
  </si>
  <si>
    <t>Build Sub-Total as at 24th August 2022</t>
  </si>
  <si>
    <t>Acquisition Delivery in Detail</t>
  </si>
  <si>
    <t>CAS ACQUISITION: Liscaugh, Doon</t>
  </si>
  <si>
    <t>CAS ACQUISITION: Togher Road, Doon, Co Limerick</t>
  </si>
  <si>
    <t>CAS ACQUISITION: Glenfield, Kilmallock, Co Limerick</t>
  </si>
  <si>
    <t xml:space="preserve">LA ACQUISITION: Treado Na Rib, Kilfinane </t>
  </si>
  <si>
    <t>LA ACQUISITION: Garanbawn Court, Murroe</t>
  </si>
  <si>
    <t>LA ACQUISITION:  Main Street, Oola</t>
  </si>
  <si>
    <t>LA ACQUISITION:  The Oaks, Murroe, Co Limerick</t>
  </si>
  <si>
    <t>Acquisition Sub-Total as at 24th August 2022</t>
  </si>
  <si>
    <t>Leasing Delivery in Detail</t>
  </si>
  <si>
    <t>PRIVATE MTR: Thomastown, Kilmallock</t>
  </si>
  <si>
    <t>LA REPAIR AND LEASE: Main Street, Caherconlish</t>
  </si>
  <si>
    <t>PRIVATE MTR: Sheares Avenue, Kimallock</t>
  </si>
  <si>
    <t>PRIVATE MTR: Pallasbeg, Cappamore, Co Limerick</t>
  </si>
  <si>
    <t>PRIVATE MTR: Bresheen South, Kilmallock</t>
  </si>
  <si>
    <t>PRIVATE MTR: Garrouse, Bruree</t>
  </si>
  <si>
    <t>PRIVATE MTR: Bridge Terrace, Knocklong, Co. Limerick</t>
  </si>
  <si>
    <t>Leasing Sub-Total as at 24th August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</si>
</sst>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theme="1"/>
      <name val="Calibri"/>
      <family val="2"/>
      <scheme val="minor"/>
    </font>
    <font>
      <sz val="11"/>
      <color rgb="FF000000"/>
      <name val="Calibri"/>
      <family val="2"/>
      <scheme val="minor"/>
    </font>
    <font>
      <b/>
      <sz val="26"/>
      <color rgb="FF000000"/>
      <name val="Calibri"/>
      <family val="2"/>
      <scheme val="minor"/>
    </font>
    <font>
      <sz val="10"/>
      <color rgb="FF000000"/>
      <name val="Calibri"/>
      <family val="2"/>
      <scheme val="minor"/>
    </font>
    <font>
      <b/>
      <sz val="12"/>
      <color rgb="FF000000"/>
      <name val="Calibri"/>
      <family val="2"/>
      <scheme val="minor"/>
    </font>
    <font>
      <sz val="10"/>
      <color rgb="FFFFFFFF"/>
      <name val="Calibri"/>
      <family val="2"/>
      <scheme val="minor"/>
    </font>
    <font>
      <b/>
      <sz val="12"/>
      <color rgb="FF375623"/>
      <name val="Calibri"/>
      <family val="2"/>
      <scheme val="minor"/>
    </font>
    <font>
      <b/>
      <sz val="14"/>
      <name val="Calibri"/>
      <family val="2"/>
      <scheme val="minor"/>
    </font>
    <font>
      <b/>
      <sz val="10"/>
      <color rgb="FF000000"/>
      <name val="Calibri"/>
      <family val="2"/>
      <scheme val="minor"/>
    </font>
    <font>
      <b/>
      <sz val="10"/>
      <color rgb="FFFFFFFF"/>
      <name val="Calibri"/>
      <family val="2"/>
      <scheme val="minor"/>
    </font>
    <font>
      <b/>
      <sz val="10"/>
      <color rgb="FFE2EFDA"/>
      <name val="Calibri"/>
      <family val="2"/>
      <scheme val="minor"/>
    </font>
    <font>
      <b/>
      <sz val="10"/>
      <color rgb="FFFF0000"/>
      <name val="Calibri"/>
      <family val="2"/>
      <scheme val="minor"/>
    </font>
    <font>
      <b/>
      <i/>
      <u/>
      <sz val="10"/>
      <color rgb="FFFFFFFF"/>
      <name val="Calibri"/>
      <family val="2"/>
      <scheme val="minor"/>
    </font>
    <font>
      <b/>
      <sz val="10"/>
      <color rgb="FF70AD47"/>
      <name val="Calibri"/>
      <family val="2"/>
      <scheme val="minor"/>
    </font>
    <font>
      <sz val="10"/>
      <name val="Calibri"/>
      <family val="2"/>
      <scheme val="minor"/>
    </font>
    <font>
      <sz val="11"/>
      <name val="Calibri"/>
      <family val="2"/>
      <scheme val="minor"/>
    </font>
    <font>
      <sz val="10"/>
      <color theme="1"/>
      <name val="Arial Narrow"/>
      <family val="2"/>
    </font>
    <font>
      <sz val="11"/>
      <color rgb="FF444444"/>
      <name val="Calibri"/>
      <family val="2"/>
      <scheme val="minor"/>
    </font>
    <font>
      <sz val="10"/>
      <color theme="1"/>
      <name val="Calibri"/>
      <family val="2"/>
      <scheme val="minor"/>
    </font>
    <font>
      <b/>
      <sz val="10"/>
      <color theme="1"/>
      <name val="Calibri"/>
      <family val="2"/>
      <scheme val="minor"/>
    </font>
    <font>
      <b/>
      <sz val="16"/>
      <color rgb="FF000000"/>
      <name val="Calibri"/>
      <family val="2"/>
      <scheme val="minor"/>
    </font>
    <font>
      <sz val="10"/>
      <color rgb="FFFFFFFF"/>
      <name val="Calibri"/>
      <scheme val="minor"/>
    </font>
    <font>
      <b/>
      <sz val="14"/>
      <color rgb="FF000000"/>
      <name val="Calibri"/>
      <scheme val="minor"/>
    </font>
    <font>
      <b/>
      <sz val="14"/>
      <color rgb="FF000000"/>
      <name val="Calibri"/>
      <family val="2"/>
      <scheme val="minor"/>
    </font>
    <font>
      <b/>
      <sz val="11"/>
      <color theme="1"/>
      <name val="Calibri"/>
      <family val="2"/>
      <scheme val="minor"/>
    </font>
    <font>
      <b/>
      <sz val="11"/>
      <color rgb="FF000000"/>
      <name val="Calibri"/>
      <family val="2"/>
      <scheme val="minor"/>
    </font>
    <font>
      <sz val="11"/>
      <color rgb="FFFF0000"/>
      <name val="Calibri"/>
      <family val="2"/>
      <scheme val="minor"/>
    </font>
    <font>
      <sz val="10"/>
      <color rgb="FF000000"/>
      <name val="Calibri"/>
    </font>
    <font>
      <sz val="10"/>
      <color rgb="FFFF0000"/>
      <name val="Calibri"/>
      <family val="2"/>
      <scheme val="minor"/>
    </font>
    <font>
      <sz val="10"/>
      <name val="Calibri"/>
    </font>
    <font>
      <sz val="10"/>
      <color rgb="FF000000"/>
      <name val="Calibri"/>
      <family val="2"/>
      <charset val="1"/>
    </font>
  </fonts>
  <fills count="10">
    <fill>
      <patternFill patternType="none"/>
    </fill>
    <fill>
      <patternFill patternType="gray125"/>
    </fill>
    <fill>
      <patternFill patternType="solid">
        <fgColor rgb="FF70AD47"/>
        <bgColor rgb="FF000000"/>
      </patternFill>
    </fill>
    <fill>
      <patternFill patternType="solid">
        <fgColor rgb="FFFFFFFF"/>
        <bgColor rgb="FF000000"/>
      </patternFill>
    </fill>
    <fill>
      <patternFill patternType="solid">
        <fgColor rgb="FFC6E0B4"/>
        <bgColor rgb="FF000000"/>
      </patternFill>
    </fill>
    <fill>
      <patternFill patternType="solid">
        <fgColor theme="0"/>
        <bgColor indexed="64"/>
      </patternFill>
    </fill>
    <fill>
      <patternFill patternType="solid">
        <fgColor theme="0"/>
        <bgColor rgb="FF000000"/>
      </patternFill>
    </fill>
    <fill>
      <patternFill patternType="solid">
        <fgColor rgb="FFFFFFFF"/>
        <bgColor indexed="64"/>
      </patternFill>
    </fill>
    <fill>
      <patternFill patternType="solid">
        <fgColor rgb="FFC6E0B4"/>
        <bgColor indexed="64"/>
      </patternFill>
    </fill>
    <fill>
      <patternFill patternType="solid">
        <fgColor rgb="FF70AD47"/>
        <bgColor indexed="64"/>
      </patternFill>
    </fill>
  </fills>
  <borders count="30">
    <border>
      <left/>
      <right/>
      <top/>
      <bottom/>
      <diagonal/>
    </border>
    <border>
      <left style="medium">
        <color rgb="FF000000"/>
      </left>
      <right/>
      <top style="medium">
        <color rgb="FF000000"/>
      </top>
      <bottom/>
      <diagonal/>
    </border>
    <border>
      <left/>
      <right style="medium">
        <color rgb="FF000000"/>
      </right>
      <top/>
      <bottom/>
      <diagonal/>
    </border>
    <border>
      <left/>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s>
  <cellStyleXfs count="1">
    <xf numFmtId="0" fontId="0" fillId="0" borderId="0"/>
  </cellStyleXfs>
  <cellXfs count="156">
    <xf numFmtId="0" fontId="0" fillId="0" borderId="0" xfId="0"/>
    <xf numFmtId="0" fontId="1" fillId="0" borderId="0" xfId="0" applyFont="1"/>
    <xf numFmtId="0" fontId="3" fillId="0" borderId="0" xfId="0" applyFont="1"/>
    <xf numFmtId="0" fontId="3" fillId="0" borderId="2" xfId="0" applyFont="1" applyBorder="1"/>
    <xf numFmtId="0" fontId="5" fillId="0" borderId="0" xfId="0" applyFont="1"/>
    <xf numFmtId="0" fontId="4" fillId="0" borderId="0" xfId="0" applyFont="1" applyAlignment="1">
      <alignment wrapText="1"/>
    </xf>
    <xf numFmtId="0" fontId="5" fillId="0" borderId="4" xfId="0" applyFont="1" applyBorder="1" applyAlignment="1">
      <alignment horizontal="center" vertical="center"/>
    </xf>
    <xf numFmtId="0" fontId="9" fillId="3" borderId="4"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5" fillId="0" borderId="10" xfId="0" applyFont="1" applyBorder="1" applyAlignment="1">
      <alignment horizontal="center" vertical="center"/>
    </xf>
    <xf numFmtId="0" fontId="8" fillId="3" borderId="10"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10" xfId="0" applyFont="1" applyFill="1" applyBorder="1" applyAlignment="1">
      <alignment horizontal="left" vertical="center"/>
    </xf>
    <xf numFmtId="0" fontId="1" fillId="0" borderId="11" xfId="0" applyFont="1" applyBorder="1" applyAlignment="1">
      <alignment horizontal="center"/>
    </xf>
    <xf numFmtId="0" fontId="1" fillId="0" borderId="10" xfId="0" applyFont="1" applyBorder="1" applyAlignment="1">
      <alignment horizontal="center" vertical="center"/>
    </xf>
    <xf numFmtId="0" fontId="8" fillId="2" borderId="10" xfId="0" applyFont="1" applyFill="1" applyBorder="1" applyAlignment="1">
      <alignment horizontal="left" vertical="center"/>
    </xf>
    <xf numFmtId="0" fontId="8" fillId="2" borderId="10" xfId="0" applyFont="1" applyFill="1" applyBorder="1" applyAlignment="1">
      <alignment horizontal="center" vertical="center" wrapText="1"/>
    </xf>
    <xf numFmtId="0" fontId="8" fillId="3" borderId="12" xfId="0" applyFont="1" applyFill="1" applyBorder="1" applyAlignment="1">
      <alignment horizontal="left" vertical="center"/>
    </xf>
    <xf numFmtId="0" fontId="10" fillId="3" borderId="12"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10" fillId="0" borderId="13" xfId="0" applyFont="1" applyBorder="1" applyAlignment="1">
      <alignment horizontal="center" vertical="center" wrapText="1"/>
    </xf>
    <xf numFmtId="0" fontId="10" fillId="0" borderId="12" xfId="0" applyFont="1" applyBorder="1" applyAlignment="1">
      <alignment horizontal="center" vertical="center" wrapText="1"/>
    </xf>
    <xf numFmtId="0" fontId="8" fillId="0" borderId="12" xfId="0" applyFont="1" applyBorder="1" applyAlignment="1">
      <alignment vertical="center"/>
    </xf>
    <xf numFmtId="0" fontId="9" fillId="0" borderId="12" xfId="0" applyFont="1" applyBorder="1" applyAlignment="1">
      <alignment horizontal="center" vertical="center" wrapText="1"/>
    </xf>
    <xf numFmtId="0" fontId="11" fillId="0" borderId="12" xfId="0" applyFont="1" applyBorder="1" applyAlignment="1">
      <alignment horizontal="center" vertical="center" wrapText="1"/>
    </xf>
    <xf numFmtId="0" fontId="12" fillId="0" borderId="13" xfId="0" applyFont="1" applyBorder="1" applyAlignment="1">
      <alignment vertical="center" wrapText="1"/>
    </xf>
    <xf numFmtId="0" fontId="12" fillId="0" borderId="12" xfId="0" applyFont="1" applyBorder="1" applyAlignment="1">
      <alignment vertical="center" wrapText="1"/>
    </xf>
    <xf numFmtId="0" fontId="5" fillId="0" borderId="0" xfId="0" applyFont="1" applyAlignment="1">
      <alignment horizontal="center" vertical="center"/>
    </xf>
    <xf numFmtId="0" fontId="12" fillId="0" borderId="0" xfId="0" applyFont="1" applyAlignment="1">
      <alignment vertical="top" wrapText="1"/>
    </xf>
    <xf numFmtId="0" fontId="5" fillId="0" borderId="16" xfId="0" applyFont="1" applyBorder="1" applyAlignment="1">
      <alignment horizontal="center" vertical="top" wrapText="1"/>
    </xf>
    <xf numFmtId="0" fontId="8" fillId="4" borderId="16"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1" fillId="3" borderId="0" xfId="0" applyFont="1" applyFill="1"/>
    <xf numFmtId="0" fontId="8" fillId="3" borderId="16"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8" fillId="0" borderId="16" xfId="0" applyFont="1" applyBorder="1" applyAlignment="1">
      <alignment horizontal="center" vertical="center" wrapText="1"/>
    </xf>
    <xf numFmtId="0" fontId="9" fillId="0" borderId="16" xfId="0" applyFont="1" applyBorder="1" applyAlignment="1">
      <alignment horizontal="center" vertical="center" wrapText="1"/>
    </xf>
    <xf numFmtId="0" fontId="8" fillId="4" borderId="12"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15" fillId="3" borderId="0" xfId="0" applyFont="1" applyFill="1"/>
    <xf numFmtId="0" fontId="5" fillId="3" borderId="10" xfId="0" applyFont="1" applyFill="1" applyBorder="1" applyAlignment="1">
      <alignment horizontal="center" vertical="top" wrapText="1"/>
    </xf>
    <xf numFmtId="0" fontId="1" fillId="6" borderId="0" xfId="0" applyFont="1" applyFill="1"/>
    <xf numFmtId="0" fontId="3" fillId="6" borderId="16" xfId="0" applyFont="1" applyFill="1" applyBorder="1" applyAlignment="1">
      <alignment horizontal="center" vertical="center" wrapText="1"/>
    </xf>
    <xf numFmtId="0" fontId="5" fillId="6" borderId="16" xfId="0" applyFont="1" applyFill="1" applyBorder="1" applyAlignment="1">
      <alignment horizontal="center" vertical="center" wrapText="1"/>
    </xf>
    <xf numFmtId="0" fontId="0" fillId="5" borderId="0" xfId="0" applyFill="1"/>
    <xf numFmtId="0" fontId="17" fillId="0" borderId="0" xfId="0" applyFont="1"/>
    <xf numFmtId="0" fontId="0" fillId="7" borderId="0" xfId="0" applyFill="1"/>
    <xf numFmtId="0" fontId="8" fillId="4" borderId="10" xfId="0" applyFont="1" applyFill="1" applyBorder="1" applyAlignment="1">
      <alignment horizontal="left" vertical="top"/>
    </xf>
    <xf numFmtId="0" fontId="8" fillId="4" borderId="10" xfId="0" applyFont="1" applyFill="1" applyBorder="1" applyAlignment="1">
      <alignment vertical="top"/>
    </xf>
    <xf numFmtId="0" fontId="24" fillId="8" borderId="10" xfId="0" applyFont="1" applyFill="1" applyBorder="1" applyAlignment="1">
      <alignment vertical="top"/>
    </xf>
    <xf numFmtId="0" fontId="25" fillId="8" borderId="10" xfId="0" applyFont="1" applyFill="1" applyBorder="1" applyAlignment="1">
      <alignment vertical="top"/>
    </xf>
    <xf numFmtId="0" fontId="8" fillId="8" borderId="10" xfId="0" applyFont="1" applyFill="1" applyBorder="1" applyAlignment="1">
      <alignment vertical="top"/>
    </xf>
    <xf numFmtId="0" fontId="3" fillId="0" borderId="16" xfId="0" applyFont="1" applyBorder="1" applyAlignment="1">
      <alignment horizontal="left" vertical="center"/>
    </xf>
    <xf numFmtId="0" fontId="3" fillId="0" borderId="10" xfId="0" applyFont="1" applyBorder="1" applyAlignment="1">
      <alignment horizontal="center" vertical="center" wrapText="1"/>
    </xf>
    <xf numFmtId="0" fontId="3" fillId="0" borderId="10" xfId="0" applyFont="1" applyBorder="1" applyAlignment="1">
      <alignment horizontal="left" vertical="center"/>
    </xf>
    <xf numFmtId="0" fontId="3" fillId="3" borderId="12" xfId="0" applyFont="1" applyFill="1" applyBorder="1" applyAlignment="1">
      <alignment horizontal="center" vertical="center" wrapText="1"/>
    </xf>
    <xf numFmtId="0" fontId="3" fillId="0" borderId="4" xfId="0" applyFont="1" applyBorder="1" applyAlignment="1">
      <alignment horizontal="left" vertical="center"/>
    </xf>
    <xf numFmtId="0" fontId="5" fillId="0" borderId="10" xfId="0" applyFont="1" applyBorder="1" applyAlignment="1">
      <alignment horizontal="center" vertical="center" wrapText="1"/>
    </xf>
    <xf numFmtId="0" fontId="3" fillId="4" borderId="10" xfId="0" applyFont="1" applyFill="1" applyBorder="1" applyAlignment="1">
      <alignment horizontal="center" vertical="center" wrapText="1"/>
    </xf>
    <xf numFmtId="0" fontId="18" fillId="0" borderId="10" xfId="0" applyFont="1" applyBorder="1" applyAlignment="1">
      <alignment horizontal="center" vertical="center" wrapText="1"/>
    </xf>
    <xf numFmtId="0" fontId="26" fillId="0" borderId="0" xfId="0" applyFont="1"/>
    <xf numFmtId="0" fontId="28" fillId="0" borderId="16" xfId="0" applyFont="1" applyBorder="1" applyAlignment="1">
      <alignment horizontal="center" vertical="center" wrapText="1"/>
    </xf>
    <xf numFmtId="0" fontId="11" fillId="0" borderId="16" xfId="0" applyFont="1" applyBorder="1" applyAlignment="1">
      <alignment horizontal="center" vertical="center" wrapText="1"/>
    </xf>
    <xf numFmtId="0" fontId="1" fillId="7" borderId="0" xfId="0" applyFont="1" applyFill="1"/>
    <xf numFmtId="0" fontId="5" fillId="7" borderId="16" xfId="0" applyFont="1" applyFill="1" applyBorder="1" applyAlignment="1">
      <alignment horizontal="center" vertical="center" wrapText="1"/>
    </xf>
    <xf numFmtId="0" fontId="9" fillId="7" borderId="16" xfId="0" applyFont="1" applyFill="1" applyBorder="1" applyAlignment="1">
      <alignment horizontal="center" vertical="center" wrapText="1"/>
    </xf>
    <xf numFmtId="0" fontId="27" fillId="3" borderId="10" xfId="0" applyFont="1" applyFill="1" applyBorder="1" applyAlignment="1">
      <alignment horizontal="left" vertical="center"/>
    </xf>
    <xf numFmtId="0" fontId="29" fillId="3" borderId="10" xfId="0" applyFont="1" applyFill="1" applyBorder="1" applyAlignment="1">
      <alignment horizontal="left" vertical="center"/>
    </xf>
    <xf numFmtId="0" fontId="3" fillId="0" borderId="16" xfId="0" applyFont="1" applyBorder="1" applyAlignment="1">
      <alignment horizontal="center" vertical="center" wrapText="1"/>
    </xf>
    <xf numFmtId="0" fontId="5" fillId="0" borderId="16" xfId="0" applyFont="1" applyBorder="1" applyAlignment="1">
      <alignment horizontal="center" vertical="center" wrapText="1"/>
    </xf>
    <xf numFmtId="0" fontId="16" fillId="0" borderId="16" xfId="0" applyFont="1" applyBorder="1" applyAlignment="1" applyProtection="1">
      <alignment horizontal="left" vertical="top" wrapText="1"/>
      <protection locked="0"/>
    </xf>
    <xf numFmtId="0" fontId="3" fillId="0" borderId="16" xfId="0" applyFont="1" applyBorder="1" applyAlignment="1">
      <alignment horizontal="left" vertical="center" wrapText="1"/>
    </xf>
    <xf numFmtId="0" fontId="14" fillId="0" borderId="16" xfId="0" applyFont="1" applyBorder="1" applyAlignment="1">
      <alignment horizontal="left" vertical="center" wrapText="1"/>
    </xf>
    <xf numFmtId="0" fontId="18" fillId="0" borderId="16" xfId="0" applyFont="1" applyBorder="1" applyAlignment="1">
      <alignment horizontal="center" vertical="center" wrapText="1"/>
    </xf>
    <xf numFmtId="0" fontId="9" fillId="0" borderId="10" xfId="0" applyFont="1" applyBorder="1" applyAlignment="1">
      <alignment horizontal="center" vertical="center" wrapText="1"/>
    </xf>
    <xf numFmtId="0" fontId="3" fillId="0" borderId="10" xfId="0" applyFont="1" applyBorder="1" applyAlignment="1">
      <alignment horizontal="left" vertical="center" wrapText="1"/>
    </xf>
    <xf numFmtId="0" fontId="3" fillId="0" borderId="4" xfId="0" applyFont="1" applyBorder="1" applyAlignment="1">
      <alignment horizontal="center" vertical="center" wrapText="1"/>
    </xf>
    <xf numFmtId="0" fontId="5" fillId="0" borderId="4" xfId="0" applyFont="1" applyBorder="1" applyAlignment="1">
      <alignment horizontal="center" vertical="center" wrapText="1"/>
    </xf>
    <xf numFmtId="0" fontId="3" fillId="0" borderId="4" xfId="0" applyFont="1" applyBorder="1" applyAlignment="1">
      <alignment horizontal="left" vertical="center" wrapText="1"/>
    </xf>
    <xf numFmtId="0" fontId="8" fillId="8" borderId="16" xfId="0" applyFont="1" applyFill="1" applyBorder="1" applyAlignment="1">
      <alignment horizontal="center" vertical="center" wrapText="1"/>
    </xf>
    <xf numFmtId="0" fontId="19" fillId="8" borderId="10" xfId="0" applyFont="1" applyFill="1" applyBorder="1" applyAlignment="1">
      <alignment horizontal="center" vertical="center" wrapText="1"/>
    </xf>
    <xf numFmtId="0" fontId="8" fillId="8" borderId="10" xfId="0" applyFont="1" applyFill="1" applyBorder="1" applyAlignment="1">
      <alignment horizontal="center" vertical="center" wrapText="1"/>
    </xf>
    <xf numFmtId="0" fontId="8" fillId="8" borderId="4" xfId="0" applyFont="1" applyFill="1" applyBorder="1" applyAlignment="1">
      <alignment horizontal="center" vertical="center" wrapText="1"/>
    </xf>
    <xf numFmtId="0" fontId="3" fillId="7" borderId="16" xfId="0" applyFont="1" applyFill="1" applyBorder="1" applyAlignment="1">
      <alignment horizontal="left" vertical="center" wrapText="1"/>
    </xf>
    <xf numFmtId="0" fontId="27" fillId="3" borderId="16" xfId="0" applyFont="1" applyFill="1" applyBorder="1" applyAlignment="1">
      <alignment horizontal="left" vertical="center"/>
    </xf>
    <xf numFmtId="0" fontId="3" fillId="6" borderId="16" xfId="0" applyFont="1" applyFill="1" applyBorder="1" applyAlignment="1">
      <alignment wrapText="1"/>
    </xf>
    <xf numFmtId="0" fontId="3" fillId="0" borderId="28" xfId="0" applyFont="1" applyBorder="1"/>
    <xf numFmtId="0" fontId="3" fillId="0" borderId="29" xfId="0" applyFont="1" applyBorder="1"/>
    <xf numFmtId="0" fontId="0" fillId="0" borderId="29" xfId="0" applyBorder="1"/>
    <xf numFmtId="0" fontId="3" fillId="9" borderId="16" xfId="0" applyFont="1" applyFill="1" applyBorder="1" applyAlignment="1">
      <alignment horizontal="left" vertical="center"/>
    </xf>
    <xf numFmtId="0" fontId="8" fillId="9" borderId="16" xfId="0" applyFont="1" applyFill="1" applyBorder="1" applyAlignment="1">
      <alignment horizontal="center" vertical="center" wrapText="1"/>
    </xf>
    <xf numFmtId="0" fontId="3" fillId="9" borderId="10" xfId="0" applyFont="1" applyFill="1" applyBorder="1" applyAlignment="1">
      <alignment horizontal="left" vertical="center"/>
    </xf>
    <xf numFmtId="0" fontId="8" fillId="9" borderId="10" xfId="0" applyFont="1" applyFill="1" applyBorder="1" applyAlignment="1">
      <alignment horizontal="center" vertical="center" wrapText="1"/>
    </xf>
    <xf numFmtId="0" fontId="19" fillId="9" borderId="10" xfId="0" applyFont="1" applyFill="1" applyBorder="1" applyAlignment="1">
      <alignment horizontal="center" vertical="center" wrapText="1"/>
    </xf>
    <xf numFmtId="0" fontId="3" fillId="9" borderId="4" xfId="0" applyFont="1" applyFill="1" applyBorder="1" applyAlignment="1">
      <alignment horizontal="left" vertical="center"/>
    </xf>
    <xf numFmtId="0" fontId="8" fillId="9" borderId="4" xfId="0" applyFont="1" applyFill="1" applyBorder="1" applyAlignment="1">
      <alignment horizontal="center"/>
    </xf>
    <xf numFmtId="0" fontId="3" fillId="7" borderId="16" xfId="0" applyFont="1" applyFill="1" applyBorder="1" applyAlignment="1">
      <alignment horizontal="center" vertical="center" wrapText="1"/>
    </xf>
    <xf numFmtId="0" fontId="14" fillId="3" borderId="10"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30" fillId="0" borderId="10" xfId="0" applyFont="1" applyBorder="1" applyAlignment="1">
      <alignment vertical="top" wrapText="1"/>
    </xf>
    <xf numFmtId="0" fontId="0" fillId="7" borderId="10" xfId="0" applyFill="1" applyBorder="1"/>
    <xf numFmtId="0" fontId="4" fillId="7" borderId="10" xfId="0" applyFont="1" applyFill="1" applyBorder="1" applyAlignment="1">
      <alignment horizontal="right"/>
    </xf>
    <xf numFmtId="0" fontId="3" fillId="7" borderId="10" xfId="0" applyFont="1" applyFill="1" applyBorder="1"/>
    <xf numFmtId="0" fontId="21" fillId="7" borderId="10" xfId="0" applyFont="1" applyFill="1" applyBorder="1"/>
    <xf numFmtId="0" fontId="0" fillId="0" borderId="10" xfId="0" applyBorder="1"/>
    <xf numFmtId="0" fontId="22" fillId="0" borderId="10" xfId="0" applyFont="1" applyBorder="1" applyAlignment="1">
      <alignment horizontal="center"/>
    </xf>
    <xf numFmtId="0" fontId="23" fillId="3" borderId="10" xfId="0" applyFont="1" applyFill="1" applyBorder="1" applyAlignment="1">
      <alignment horizontal="center" wrapText="1"/>
    </xf>
    <xf numFmtId="0" fontId="24" fillId="0" borderId="10" xfId="0" applyFont="1" applyBorder="1" applyAlignment="1">
      <alignment vertical="top"/>
    </xf>
    <xf numFmtId="0" fontId="3" fillId="0" borderId="10" xfId="0" applyFont="1" applyBorder="1" applyAlignment="1">
      <alignment horizontal="left" vertical="top" wrapText="1"/>
    </xf>
    <xf numFmtId="0" fontId="3" fillId="3" borderId="10" xfId="0" applyFont="1" applyFill="1" applyBorder="1" applyAlignment="1">
      <alignment horizontal="left" vertical="top" wrapText="1"/>
    </xf>
    <xf numFmtId="0" fontId="18" fillId="0" borderId="10" xfId="0" applyFont="1" applyBorder="1" applyAlignment="1">
      <alignment vertical="top" wrapText="1"/>
    </xf>
    <xf numFmtId="0" fontId="5" fillId="0" borderId="29" xfId="0" applyFont="1" applyBorder="1" applyAlignment="1">
      <alignment horizontal="center" vertical="center"/>
    </xf>
    <xf numFmtId="0" fontId="8" fillId="0" borderId="14" xfId="0" applyFont="1" applyBorder="1" applyAlignment="1">
      <alignment vertical="center"/>
    </xf>
    <xf numFmtId="0" fontId="20" fillId="7" borderId="10" xfId="0" applyFont="1" applyFill="1" applyBorder="1" applyAlignment="1">
      <alignment horizontal="center"/>
    </xf>
    <xf numFmtId="0" fontId="7" fillId="2" borderId="10" xfId="0" applyFont="1" applyFill="1" applyBorder="1" applyAlignment="1">
      <alignment horizontal="center"/>
    </xf>
    <xf numFmtId="0" fontId="0" fillId="0" borderId="0" xfId="0" applyAlignment="1">
      <alignment horizontal="center" wrapText="1"/>
    </xf>
    <xf numFmtId="0" fontId="7" fillId="9" borderId="10" xfId="0" applyFont="1" applyFill="1" applyBorder="1" applyAlignment="1">
      <alignment horizontal="center"/>
    </xf>
    <xf numFmtId="0" fontId="4" fillId="0" borderId="0" xfId="0" applyFont="1" applyAlignment="1">
      <alignment horizontal="right"/>
    </xf>
    <xf numFmtId="0" fontId="2" fillId="0" borderId="1" xfId="0" applyFont="1" applyBorder="1" applyAlignment="1">
      <alignment horizontal="center"/>
    </xf>
    <xf numFmtId="0" fontId="2" fillId="0" borderId="3" xfId="0" applyFont="1" applyBorder="1" applyAlignment="1">
      <alignment horizontal="center"/>
    </xf>
    <xf numFmtId="0" fontId="2" fillId="0" borderId="27" xfId="0" applyFont="1" applyBorder="1" applyAlignment="1">
      <alignment horizontal="center"/>
    </xf>
    <xf numFmtId="0" fontId="7" fillId="2" borderId="25" xfId="0" applyFont="1" applyFill="1" applyBorder="1" applyAlignment="1">
      <alignment horizontal="center" vertical="center"/>
    </xf>
    <xf numFmtId="0" fontId="7" fillId="2" borderId="26" xfId="0" applyFont="1" applyFill="1" applyBorder="1" applyAlignment="1">
      <alignment horizontal="center" vertical="center"/>
    </xf>
    <xf numFmtId="1" fontId="6" fillId="0" borderId="0" xfId="0" applyNumberFormat="1" applyFont="1" applyAlignment="1">
      <alignment horizontal="right" wrapText="1"/>
    </xf>
    <xf numFmtId="0" fontId="7" fillId="2" borderId="10" xfId="0" applyFont="1" applyFill="1" applyBorder="1" applyAlignment="1">
      <alignment horizontal="center" vertical="center"/>
    </xf>
    <xf numFmtId="0" fontId="8" fillId="3" borderId="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13" fillId="0" borderId="10" xfId="0" applyFont="1" applyBorder="1" applyAlignment="1">
      <alignment horizontal="center" vertical="center" wrapText="1"/>
    </xf>
    <xf numFmtId="0" fontId="7" fillId="2" borderId="17"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19" xfId="0" applyFont="1" applyFill="1" applyBorder="1" applyAlignment="1">
      <alignment horizontal="center" vertical="center"/>
    </xf>
    <xf numFmtId="0" fontId="8" fillId="3" borderId="17"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1" fillId="0" borderId="8" xfId="0" applyFont="1" applyBorder="1" applyAlignment="1"/>
    <xf numFmtId="0" fontId="5" fillId="0" borderId="12" xfId="0" applyFont="1" applyBorder="1" applyAlignment="1">
      <alignment horizontal="center" vertical="center"/>
    </xf>
    <xf numFmtId="0" fontId="5" fillId="0" borderId="4" xfId="0" applyFont="1" applyBorder="1" applyAlignment="1">
      <alignment horizontal="center" vertical="center"/>
    </xf>
    <xf numFmtId="0" fontId="8" fillId="3" borderId="22"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1" fillId="0" borderId="24" xfId="0" applyFont="1" applyBorder="1" applyAlignment="1"/>
    <xf numFmtId="0" fontId="8" fillId="3" borderId="14"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11" xfId="0" applyFont="1" applyFill="1" applyBorder="1" applyAlignment="1">
      <alignment horizontal="center" vertical="center" wrapText="1"/>
    </xf>
  </cellXfs>
  <cellStyles count="1">
    <cellStyle name="Normal" xfId="0" builtinId="0"/>
  </cellStyles>
  <dxfs count="8">
    <dxf>
      <font>
        <b/>
        <i val="0"/>
        <color theme="7" tint="-0.24994659260841701"/>
      </font>
    </dxf>
    <dxf>
      <font>
        <b/>
        <i val="0"/>
        <color theme="4" tint="-0.24994659260841701"/>
      </font>
    </dxf>
    <dxf>
      <font>
        <b/>
        <i val="0"/>
        <color theme="5" tint="-0.24994659260841701"/>
      </font>
    </dxf>
    <dxf>
      <font>
        <b/>
        <i val="0"/>
        <color rgb="FF7030A0"/>
      </font>
    </dxf>
    <dxf>
      <font>
        <b/>
        <i val="0"/>
        <color rgb="FF00B0F0"/>
      </font>
    </dxf>
    <dxf>
      <font>
        <b/>
        <i val="0"/>
        <color theme="7" tint="-0.24994659260841701"/>
      </font>
    </dxf>
    <dxf>
      <font>
        <b/>
        <i val="0"/>
        <color rgb="FFC00000"/>
      </font>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609600</xdr:colOff>
      <xdr:row>0</xdr:row>
      <xdr:rowOff>76200</xdr:rowOff>
    </xdr:from>
    <xdr:to>
      <xdr:col>1</xdr:col>
      <xdr:colOff>3476625</xdr:colOff>
      <xdr:row>4</xdr:row>
      <xdr:rowOff>95250</xdr:rowOff>
    </xdr:to>
    <xdr:pic>
      <xdr:nvPicPr>
        <xdr:cNvPr id="2" name="Picture 1">
          <a:extLst>
            <a:ext uri="{FF2B5EF4-FFF2-40B4-BE49-F238E27FC236}">
              <a16:creationId xmlns:a16="http://schemas.microsoft.com/office/drawing/2014/main" id="{95315120-9236-FF4D-17C1-40D4F74E8138}"/>
            </a:ext>
          </a:extLst>
        </xdr:cNvPr>
        <xdr:cNvPicPr>
          <a:picLocks noChangeAspect="1"/>
        </xdr:cNvPicPr>
      </xdr:nvPicPr>
      <xdr:blipFill>
        <a:blip xmlns:r="http://schemas.openxmlformats.org/officeDocument/2006/relationships" r:embed="rId1"/>
        <a:stretch>
          <a:fillRect/>
        </a:stretch>
      </xdr:blipFill>
      <xdr:spPr>
        <a:xfrm>
          <a:off x="1219200" y="76200"/>
          <a:ext cx="2867025" cy="8858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266700</xdr:colOff>
      <xdr:row>1</xdr:row>
      <xdr:rowOff>66675</xdr:rowOff>
    </xdr:from>
    <xdr:to>
      <xdr:col>1</xdr:col>
      <xdr:colOff>2714625</xdr:colOff>
      <xdr:row>4</xdr:row>
      <xdr:rowOff>257175</xdr:rowOff>
    </xdr:to>
    <xdr:pic>
      <xdr:nvPicPr>
        <xdr:cNvPr id="2" name="Picture 1" descr="https://ormstonhouse.com/wp-content/uploads/2020/04/limerick-city-and-county-council-colour-logo-hi-res-jpeg-version.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6300" y="895350"/>
          <a:ext cx="2447925" cy="76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topLeftCell="A16" workbookViewId="0">
      <selection activeCell="C21" sqref="C21"/>
    </sheetView>
  </sheetViews>
  <sheetFormatPr defaultRowHeight="15" x14ac:dyDescent="0.25"/>
  <cols>
    <col min="2" max="2" width="69.5703125" bestFit="1" customWidth="1"/>
    <col min="3" max="3" width="130.42578125" customWidth="1"/>
  </cols>
  <sheetData>
    <row r="1" spans="1:5" ht="21" x14ac:dyDescent="0.35">
      <c r="A1" s="104"/>
      <c r="B1" s="117" t="s">
        <v>0</v>
      </c>
      <c r="C1" s="117"/>
    </row>
    <row r="2" spans="1:5" ht="15.75" x14ac:dyDescent="0.25">
      <c r="A2" s="104"/>
      <c r="B2" s="104"/>
      <c r="C2" s="105"/>
    </row>
    <row r="3" spans="1:5" ht="15.75" x14ac:dyDescent="0.25">
      <c r="A3" s="104"/>
      <c r="B3" s="106"/>
      <c r="C3" s="105"/>
    </row>
    <row r="4" spans="1:5" ht="15.75" x14ac:dyDescent="0.25">
      <c r="A4" s="104"/>
      <c r="B4" s="106"/>
      <c r="C4" s="105"/>
    </row>
    <row r="5" spans="1:5" ht="15.75" x14ac:dyDescent="0.25">
      <c r="A5" s="104"/>
      <c r="B5" s="107"/>
      <c r="C5" s="105"/>
    </row>
    <row r="6" spans="1:5" ht="18.75" x14ac:dyDescent="0.3">
      <c r="A6" s="118" t="s">
        <v>1</v>
      </c>
      <c r="B6" s="118"/>
      <c r="C6" s="118"/>
    </row>
    <row r="7" spans="1:5" ht="18.75" customHeight="1" x14ac:dyDescent="0.3">
      <c r="A7" s="108"/>
      <c r="B7" s="109" t="s">
        <v>2</v>
      </c>
      <c r="C7" s="110" t="s">
        <v>3</v>
      </c>
    </row>
    <row r="8" spans="1:5" ht="81.75" customHeight="1" x14ac:dyDescent="0.25">
      <c r="A8" s="111">
        <v>1</v>
      </c>
      <c r="B8" s="49" t="s">
        <v>4</v>
      </c>
      <c r="C8" s="112" t="s">
        <v>5</v>
      </c>
      <c r="D8" s="119"/>
      <c r="E8" s="119"/>
    </row>
    <row r="9" spans="1:5" ht="122.25" customHeight="1" x14ac:dyDescent="0.25">
      <c r="A9" s="111">
        <v>2</v>
      </c>
      <c r="B9" s="49" t="s">
        <v>6</v>
      </c>
      <c r="C9" s="112" t="s">
        <v>7</v>
      </c>
      <c r="D9" s="119"/>
      <c r="E9" s="119"/>
    </row>
    <row r="10" spans="1:5" ht="51" customHeight="1" x14ac:dyDescent="0.25">
      <c r="A10" s="111">
        <v>3</v>
      </c>
      <c r="B10" s="50" t="s">
        <v>8</v>
      </c>
      <c r="C10" s="112" t="s">
        <v>9</v>
      </c>
      <c r="D10" s="119"/>
      <c r="E10" s="119"/>
    </row>
    <row r="11" spans="1:5" ht="65.25" customHeight="1" x14ac:dyDescent="0.25">
      <c r="A11" s="111">
        <v>4</v>
      </c>
      <c r="B11" s="50" t="s">
        <v>10</v>
      </c>
      <c r="C11" s="112" t="s">
        <v>11</v>
      </c>
      <c r="D11" s="119"/>
      <c r="E11" s="119"/>
    </row>
    <row r="12" spans="1:5" ht="109.5" customHeight="1" x14ac:dyDescent="0.25">
      <c r="A12" s="111">
        <v>5</v>
      </c>
      <c r="B12" s="50" t="s">
        <v>12</v>
      </c>
      <c r="C12" s="103" t="s">
        <v>13</v>
      </c>
      <c r="D12" s="119"/>
      <c r="E12" s="119"/>
    </row>
    <row r="13" spans="1:5" ht="87.75" customHeight="1" x14ac:dyDescent="0.25">
      <c r="A13" s="111">
        <v>6</v>
      </c>
      <c r="B13" s="51" t="s">
        <v>14</v>
      </c>
      <c r="C13" s="112" t="s">
        <v>15</v>
      </c>
      <c r="D13" s="119"/>
      <c r="E13" s="119"/>
    </row>
    <row r="14" spans="1:5" ht="18.75" x14ac:dyDescent="0.3">
      <c r="A14" s="120" t="s">
        <v>16</v>
      </c>
      <c r="B14" s="120"/>
      <c r="C14" s="120"/>
    </row>
    <row r="15" spans="1:5" ht="50.25" customHeight="1" x14ac:dyDescent="0.25">
      <c r="A15" s="111">
        <v>7</v>
      </c>
      <c r="B15" s="52" t="s">
        <v>17</v>
      </c>
      <c r="C15" s="113" t="s">
        <v>18</v>
      </c>
    </row>
    <row r="16" spans="1:5" ht="50.25" customHeight="1" x14ac:dyDescent="0.25">
      <c r="A16" s="111">
        <v>8</v>
      </c>
      <c r="B16" s="52" t="s">
        <v>19</v>
      </c>
      <c r="C16" s="113" t="s">
        <v>20</v>
      </c>
    </row>
    <row r="17" spans="1:3" ht="18.75" x14ac:dyDescent="0.3">
      <c r="A17" s="118" t="s">
        <v>21</v>
      </c>
      <c r="B17" s="118"/>
      <c r="C17" s="118"/>
    </row>
    <row r="18" spans="1:3" ht="63" customHeight="1" x14ac:dyDescent="0.25">
      <c r="A18" s="111">
        <v>9</v>
      </c>
      <c r="B18" s="53" t="s">
        <v>22</v>
      </c>
      <c r="C18" s="114" t="s">
        <v>23</v>
      </c>
    </row>
    <row r="19" spans="1:3" ht="129" customHeight="1" x14ac:dyDescent="0.25">
      <c r="A19" s="111">
        <v>10</v>
      </c>
      <c r="B19" s="53" t="s">
        <v>24</v>
      </c>
      <c r="C19" s="114" t="s">
        <v>25</v>
      </c>
    </row>
    <row r="20" spans="1:3" x14ac:dyDescent="0.25">
      <c r="B20" s="1"/>
      <c r="C20" s="1"/>
    </row>
  </sheetData>
  <mergeCells count="5">
    <mergeCell ref="B1:C1"/>
    <mergeCell ref="A6:C6"/>
    <mergeCell ref="D8:E13"/>
    <mergeCell ref="A14:C14"/>
    <mergeCell ref="A17:C1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8"/>
  <sheetViews>
    <sheetView tabSelected="1" zoomScale="90" zoomScaleNormal="90" workbookViewId="0">
      <selection activeCell="C15" sqref="C15:K15"/>
    </sheetView>
  </sheetViews>
  <sheetFormatPr defaultRowHeight="15" customHeight="1" x14ac:dyDescent="0.25"/>
  <cols>
    <col min="2" max="2" width="68.7109375" customWidth="1"/>
    <col min="3" max="3" width="15.85546875" customWidth="1"/>
    <col min="4" max="4" width="13.85546875" customWidth="1"/>
    <col min="5" max="5" width="15" customWidth="1"/>
    <col min="6" max="6" width="14.42578125" customWidth="1"/>
    <col min="8" max="8" width="20.28515625" customWidth="1"/>
    <col min="9" max="9" width="18.42578125" customWidth="1"/>
    <col min="10" max="10" width="20.85546875" customWidth="1"/>
    <col min="11" max="11" width="21.42578125" customWidth="1"/>
  </cols>
  <sheetData>
    <row r="1" spans="1:12" ht="65.25" customHeight="1" x14ac:dyDescent="0.5">
      <c r="A1" s="1"/>
      <c r="B1" s="122" t="s">
        <v>26</v>
      </c>
      <c r="C1" s="123"/>
      <c r="D1" s="123"/>
      <c r="E1" s="123"/>
      <c r="F1" s="123"/>
      <c r="G1" s="123"/>
      <c r="H1" s="123"/>
      <c r="I1" s="123"/>
      <c r="J1" s="123"/>
      <c r="K1" s="124"/>
      <c r="L1" s="1"/>
    </row>
    <row r="2" spans="1:12" ht="15" customHeight="1" x14ac:dyDescent="0.25">
      <c r="A2" s="1"/>
      <c r="B2" s="88"/>
      <c r="C2" s="121" t="s">
        <v>27</v>
      </c>
      <c r="D2" s="121"/>
      <c r="E2" s="121"/>
      <c r="F2" s="121"/>
      <c r="G2" s="121" t="s">
        <v>28</v>
      </c>
      <c r="H2" s="121"/>
      <c r="I2" s="121"/>
      <c r="J2" s="2"/>
      <c r="K2" s="3"/>
      <c r="L2" s="1"/>
    </row>
    <row r="3" spans="1:12" ht="15" customHeight="1" x14ac:dyDescent="0.25">
      <c r="A3" s="1"/>
      <c r="B3" s="89"/>
      <c r="C3" s="121" t="s">
        <v>29</v>
      </c>
      <c r="D3" s="121"/>
      <c r="E3" s="121"/>
      <c r="F3" s="121"/>
      <c r="G3" s="121" t="s">
        <v>30</v>
      </c>
      <c r="H3" s="121"/>
      <c r="I3" s="121"/>
      <c r="J3" s="2"/>
      <c r="K3" s="3"/>
      <c r="L3" s="1"/>
    </row>
    <row r="4" spans="1:12" ht="15" customHeight="1" x14ac:dyDescent="0.25">
      <c r="A4" s="1"/>
      <c r="B4" s="90"/>
      <c r="C4" s="121" t="s">
        <v>31</v>
      </c>
      <c r="D4" s="121"/>
      <c r="E4" s="121"/>
      <c r="F4" s="121"/>
      <c r="G4" s="121">
        <v>203</v>
      </c>
      <c r="H4" s="121"/>
      <c r="I4" s="121"/>
      <c r="J4" s="2"/>
      <c r="K4" s="3"/>
      <c r="L4" s="1"/>
    </row>
    <row r="5" spans="1:12" ht="22.5" customHeight="1" x14ac:dyDescent="0.25">
      <c r="A5" s="1"/>
      <c r="B5" s="115"/>
      <c r="C5" s="121" t="s">
        <v>32</v>
      </c>
      <c r="D5" s="121"/>
      <c r="E5" s="121"/>
      <c r="F5" s="121"/>
      <c r="G5" s="127">
        <f>H12/G4*100</f>
        <v>79.802955665024626</v>
      </c>
      <c r="H5" s="127"/>
      <c r="I5" s="127"/>
      <c r="J5" s="5" t="s">
        <v>33</v>
      </c>
      <c r="K5" s="3"/>
      <c r="L5" s="1"/>
    </row>
    <row r="6" spans="1:12" ht="15" customHeight="1" x14ac:dyDescent="0.25">
      <c r="A6" s="1"/>
      <c r="B6" s="128" t="s">
        <v>34</v>
      </c>
      <c r="C6" s="128"/>
      <c r="D6" s="128"/>
      <c r="E6" s="128"/>
      <c r="F6" s="128"/>
      <c r="G6" s="128"/>
      <c r="H6" s="128"/>
      <c r="I6" s="128"/>
      <c r="J6" s="128"/>
      <c r="K6" s="128"/>
      <c r="L6" s="1"/>
    </row>
    <row r="7" spans="1:12" ht="15" customHeight="1" x14ac:dyDescent="0.25">
      <c r="A7" s="1"/>
      <c r="B7" s="6"/>
      <c r="C7" s="129" t="s">
        <v>35</v>
      </c>
      <c r="D7" s="130"/>
      <c r="E7" s="130"/>
      <c r="F7" s="130"/>
      <c r="G7" s="131"/>
      <c r="H7" s="7"/>
      <c r="I7" s="132" t="s">
        <v>36</v>
      </c>
      <c r="J7" s="132" t="s">
        <v>37</v>
      </c>
      <c r="K7" s="8" t="s">
        <v>38</v>
      </c>
      <c r="L7" s="1"/>
    </row>
    <row r="8" spans="1:12" ht="15" customHeight="1" x14ac:dyDescent="0.25">
      <c r="A8" s="1"/>
      <c r="B8" s="10"/>
      <c r="C8" s="11">
        <v>2022</v>
      </c>
      <c r="D8" s="11">
        <v>2023</v>
      </c>
      <c r="E8" s="11">
        <v>2024</v>
      </c>
      <c r="F8" s="11">
        <v>2025</v>
      </c>
      <c r="G8" s="11">
        <v>2026</v>
      </c>
      <c r="H8" s="12" t="s">
        <v>39</v>
      </c>
      <c r="I8" s="133"/>
      <c r="J8" s="133"/>
      <c r="K8" s="9" t="s">
        <v>40</v>
      </c>
      <c r="L8" s="1"/>
    </row>
    <row r="9" spans="1:12" ht="15" customHeight="1" x14ac:dyDescent="0.25">
      <c r="A9" s="1"/>
      <c r="B9" s="13" t="s">
        <v>41</v>
      </c>
      <c r="C9" s="55">
        <f>C52</f>
        <v>79</v>
      </c>
      <c r="D9" s="55">
        <f>D52</f>
        <v>19</v>
      </c>
      <c r="E9" s="55">
        <f>E52</f>
        <v>51</v>
      </c>
      <c r="F9" s="59">
        <f>F52</f>
        <v>0</v>
      </c>
      <c r="G9" s="59">
        <f>G52</f>
        <v>0</v>
      </c>
      <c r="H9" s="60">
        <f>SUM(C9:G9)</f>
        <v>149</v>
      </c>
      <c r="I9" s="14">
        <v>41</v>
      </c>
      <c r="J9" s="15">
        <f>J52</f>
        <v>88</v>
      </c>
      <c r="K9" s="15">
        <f>K52</f>
        <v>8</v>
      </c>
      <c r="L9" s="1"/>
    </row>
    <row r="10" spans="1:12" ht="15" customHeight="1" x14ac:dyDescent="0.25">
      <c r="A10" s="1"/>
      <c r="B10" s="13" t="s">
        <v>42</v>
      </c>
      <c r="C10" s="55">
        <f>C65</f>
        <v>8</v>
      </c>
      <c r="D10" s="61">
        <f>D65</f>
        <v>1</v>
      </c>
      <c r="E10" s="59" t="b">
        <f>I9=I52</f>
        <v>1</v>
      </c>
      <c r="F10" s="59">
        <v>0</v>
      </c>
      <c r="G10" s="59">
        <v>0</v>
      </c>
      <c r="H10" s="60">
        <f t="shared" ref="H10:H11" si="0">SUM(C10:G10)</f>
        <v>9</v>
      </c>
      <c r="I10" s="14">
        <f>I65</f>
        <v>0</v>
      </c>
      <c r="J10" s="15">
        <f>J65</f>
        <v>1</v>
      </c>
      <c r="K10" s="15">
        <v>0</v>
      </c>
      <c r="L10" s="1"/>
    </row>
    <row r="11" spans="1:12" ht="15" customHeight="1" x14ac:dyDescent="0.25">
      <c r="A11" s="1"/>
      <c r="B11" s="13" t="s">
        <v>43</v>
      </c>
      <c r="C11" s="55">
        <f>C77</f>
        <v>4</v>
      </c>
      <c r="D11" s="59">
        <v>0</v>
      </c>
      <c r="E11" s="59">
        <v>0</v>
      </c>
      <c r="F11" s="59">
        <v>0</v>
      </c>
      <c r="G11" s="59">
        <v>0</v>
      </c>
      <c r="H11" s="60">
        <f t="shared" si="0"/>
        <v>4</v>
      </c>
      <c r="I11" s="14">
        <v>0</v>
      </c>
      <c r="J11" s="15">
        <f>J77</f>
        <v>3</v>
      </c>
      <c r="K11" s="15">
        <v>0</v>
      </c>
      <c r="L11" s="1"/>
    </row>
    <row r="12" spans="1:12" ht="15" customHeight="1" x14ac:dyDescent="0.25">
      <c r="A12" s="1"/>
      <c r="B12" s="16" t="s">
        <v>44</v>
      </c>
      <c r="C12" s="17">
        <f>SUM(C9:C11)</f>
        <v>91</v>
      </c>
      <c r="D12" s="17">
        <f t="shared" ref="D12:K12" si="1">SUM(D9:D11)</f>
        <v>20</v>
      </c>
      <c r="E12" s="17">
        <f t="shared" si="1"/>
        <v>51</v>
      </c>
      <c r="F12" s="17">
        <f t="shared" si="1"/>
        <v>0</v>
      </c>
      <c r="G12" s="17">
        <f t="shared" si="1"/>
        <v>0</v>
      </c>
      <c r="H12" s="17">
        <f t="shared" si="1"/>
        <v>162</v>
      </c>
      <c r="I12" s="17">
        <f t="shared" si="1"/>
        <v>41</v>
      </c>
      <c r="J12" s="17">
        <f t="shared" si="1"/>
        <v>92</v>
      </c>
      <c r="K12" s="17">
        <f t="shared" si="1"/>
        <v>8</v>
      </c>
      <c r="L12" s="1"/>
    </row>
    <row r="13" spans="1:12" ht="15" customHeight="1" x14ac:dyDescent="0.25">
      <c r="A13" s="1"/>
      <c r="B13" s="18" t="s">
        <v>45</v>
      </c>
      <c r="C13" s="19"/>
      <c r="D13" s="19"/>
      <c r="E13" s="19"/>
      <c r="F13" s="19"/>
      <c r="G13" s="19"/>
      <c r="H13" s="20">
        <v>203</v>
      </c>
      <c r="I13" s="21"/>
      <c r="J13" s="22"/>
      <c r="K13" s="22"/>
      <c r="L13" s="1"/>
    </row>
    <row r="14" spans="1:12" ht="15" customHeight="1" x14ac:dyDescent="0.25">
      <c r="A14" s="1"/>
      <c r="B14" s="23" t="s">
        <v>46</v>
      </c>
      <c r="C14" s="24">
        <v>0</v>
      </c>
      <c r="D14" s="24">
        <v>0</v>
      </c>
      <c r="E14" s="24">
        <v>0</v>
      </c>
      <c r="F14" s="24">
        <v>0</v>
      </c>
      <c r="G14" s="24">
        <v>0</v>
      </c>
      <c r="H14" s="25">
        <f>H12-H13</f>
        <v>-41</v>
      </c>
      <c r="I14" s="26"/>
      <c r="J14" s="27"/>
      <c r="K14" s="27"/>
      <c r="L14" s="1"/>
    </row>
    <row r="15" spans="1:12" ht="15" customHeight="1" x14ac:dyDescent="0.25">
      <c r="A15" s="1"/>
      <c r="B15" s="116" t="s">
        <v>47</v>
      </c>
      <c r="C15" s="134" t="s">
        <v>48</v>
      </c>
      <c r="D15" s="134"/>
      <c r="E15" s="134"/>
      <c r="F15" s="134"/>
      <c r="G15" s="134"/>
      <c r="H15" s="134"/>
      <c r="I15" s="134"/>
      <c r="J15" s="134"/>
      <c r="K15" s="134"/>
      <c r="L15" s="1"/>
    </row>
    <row r="16" spans="1:12" ht="15" customHeight="1" x14ac:dyDescent="0.25">
      <c r="A16" s="1"/>
      <c r="B16" s="28"/>
      <c r="C16" s="29"/>
      <c r="D16" s="29"/>
      <c r="E16" s="29"/>
      <c r="F16" s="29"/>
      <c r="G16" s="29"/>
      <c r="H16" s="29"/>
      <c r="I16" s="29"/>
      <c r="J16" s="29"/>
      <c r="K16" s="2"/>
      <c r="L16" s="1"/>
    </row>
    <row r="17" spans="1:12" ht="15" customHeight="1" x14ac:dyDescent="0.25">
      <c r="A17" s="1"/>
      <c r="B17" s="135" t="s">
        <v>49</v>
      </c>
      <c r="C17" s="136"/>
      <c r="D17" s="136"/>
      <c r="E17" s="136"/>
      <c r="F17" s="136"/>
      <c r="G17" s="136"/>
      <c r="H17" s="136"/>
      <c r="I17" s="136"/>
      <c r="J17" s="136"/>
      <c r="K17" s="137"/>
      <c r="L17" s="1"/>
    </row>
    <row r="18" spans="1:12" ht="15" customHeight="1" x14ac:dyDescent="0.25">
      <c r="A18" s="1"/>
      <c r="B18" s="30"/>
      <c r="C18" s="138" t="s">
        <v>50</v>
      </c>
      <c r="D18" s="139"/>
      <c r="E18" s="139"/>
      <c r="F18" s="139"/>
      <c r="G18" s="140"/>
      <c r="H18" s="31" t="s">
        <v>51</v>
      </c>
      <c r="I18" s="141" t="s">
        <v>36</v>
      </c>
      <c r="J18" s="141" t="s">
        <v>37</v>
      </c>
      <c r="K18" s="32" t="s">
        <v>38</v>
      </c>
      <c r="L18" s="1"/>
    </row>
    <row r="19" spans="1:12" ht="15" customHeight="1" x14ac:dyDescent="0.25">
      <c r="A19" s="34"/>
      <c r="B19" s="36" t="s">
        <v>2</v>
      </c>
      <c r="C19" s="35">
        <v>2022</v>
      </c>
      <c r="D19" s="35">
        <v>2023</v>
      </c>
      <c r="E19" s="35">
        <v>2024</v>
      </c>
      <c r="F19" s="35">
        <v>2025</v>
      </c>
      <c r="G19" s="35">
        <v>2026</v>
      </c>
      <c r="H19" s="31" t="s">
        <v>39</v>
      </c>
      <c r="I19" s="142"/>
      <c r="J19" s="142"/>
      <c r="K19" s="33" t="s">
        <v>40</v>
      </c>
      <c r="L19" s="34"/>
    </row>
    <row r="20" spans="1:12" ht="15" customHeight="1" x14ac:dyDescent="0.25">
      <c r="A20" s="1"/>
      <c r="B20" s="54" t="s">
        <v>52</v>
      </c>
      <c r="C20" s="70">
        <v>12</v>
      </c>
      <c r="D20" s="71"/>
      <c r="E20" s="71"/>
      <c r="F20" s="71"/>
      <c r="G20" s="71"/>
      <c r="H20" s="81">
        <f>SUM(C20:G20)</f>
        <v>12</v>
      </c>
      <c r="I20" s="71">
        <v>0</v>
      </c>
      <c r="J20" s="71">
        <v>0</v>
      </c>
      <c r="K20" s="71">
        <v>0</v>
      </c>
      <c r="L20" s="1"/>
    </row>
    <row r="21" spans="1:12" ht="15" customHeight="1" x14ac:dyDescent="0.25">
      <c r="A21" s="1"/>
      <c r="B21" s="54" t="s">
        <v>53</v>
      </c>
      <c r="C21" s="70">
        <v>20</v>
      </c>
      <c r="D21" s="71"/>
      <c r="E21" s="71"/>
      <c r="F21" s="71"/>
      <c r="G21" s="71"/>
      <c r="H21" s="81">
        <f t="shared" ref="H21:H51" si="2">SUM(C21:G21)</f>
        <v>20</v>
      </c>
      <c r="I21" s="71"/>
      <c r="J21" s="71"/>
      <c r="K21" s="71"/>
      <c r="L21" s="1"/>
    </row>
    <row r="22" spans="1:12" ht="15" customHeight="1" x14ac:dyDescent="0.25">
      <c r="A22" s="1"/>
      <c r="B22" s="54" t="s">
        <v>54</v>
      </c>
      <c r="C22" s="71"/>
      <c r="D22" s="71"/>
      <c r="E22" s="70">
        <v>9</v>
      </c>
      <c r="F22" s="71"/>
      <c r="G22" s="71"/>
      <c r="H22" s="81">
        <f t="shared" si="2"/>
        <v>9</v>
      </c>
      <c r="I22" s="71"/>
      <c r="J22" s="71"/>
      <c r="K22" s="71"/>
      <c r="L22" s="1"/>
    </row>
    <row r="23" spans="1:12" ht="15" customHeight="1" x14ac:dyDescent="0.25">
      <c r="A23" s="1"/>
      <c r="B23" s="54" t="s">
        <v>55</v>
      </c>
      <c r="C23" s="71"/>
      <c r="D23" s="71"/>
      <c r="E23" s="70">
        <v>10</v>
      </c>
      <c r="F23" s="71"/>
      <c r="G23" s="71"/>
      <c r="H23" s="81">
        <f t="shared" si="2"/>
        <v>10</v>
      </c>
      <c r="I23" s="71"/>
      <c r="J23" s="71"/>
      <c r="K23" s="71"/>
      <c r="L23" s="1"/>
    </row>
    <row r="24" spans="1:12" ht="15" customHeight="1" x14ac:dyDescent="0.25">
      <c r="A24" s="72"/>
      <c r="B24" s="54" t="s">
        <v>56</v>
      </c>
      <c r="C24" s="71"/>
      <c r="D24" s="71"/>
      <c r="E24" s="70">
        <v>17</v>
      </c>
      <c r="F24" s="71"/>
      <c r="G24" s="71"/>
      <c r="H24" s="81">
        <f t="shared" si="2"/>
        <v>17</v>
      </c>
      <c r="I24" s="71"/>
      <c r="J24" s="71"/>
      <c r="K24" s="71"/>
      <c r="L24" s="1"/>
    </row>
    <row r="25" spans="1:12" ht="15" customHeight="1" x14ac:dyDescent="0.25">
      <c r="A25" s="1"/>
      <c r="B25" s="54" t="s">
        <v>57</v>
      </c>
      <c r="C25" s="71"/>
      <c r="D25" s="71"/>
      <c r="E25" s="71"/>
      <c r="F25" s="71"/>
      <c r="G25" s="71"/>
      <c r="H25" s="81">
        <f t="shared" si="2"/>
        <v>0</v>
      </c>
      <c r="I25" s="71"/>
      <c r="J25" s="70">
        <v>10</v>
      </c>
      <c r="K25" s="71"/>
      <c r="L25" s="1"/>
    </row>
    <row r="26" spans="1:12" ht="15" customHeight="1" x14ac:dyDescent="0.25">
      <c r="A26" s="1"/>
      <c r="B26" s="54" t="s">
        <v>58</v>
      </c>
      <c r="C26" s="71"/>
      <c r="D26" s="71"/>
      <c r="E26" s="71"/>
      <c r="F26" s="71"/>
      <c r="G26" s="71"/>
      <c r="H26" s="81">
        <f>SUM(C26:G26)</f>
        <v>0</v>
      </c>
      <c r="I26" s="71"/>
      <c r="J26" s="70">
        <v>8</v>
      </c>
      <c r="K26" s="71"/>
      <c r="L26" s="1"/>
    </row>
    <row r="27" spans="1:12" ht="15" customHeight="1" x14ac:dyDescent="0.25">
      <c r="A27" s="1"/>
      <c r="B27" s="54" t="s">
        <v>59</v>
      </c>
      <c r="C27" s="71"/>
      <c r="D27" s="71"/>
      <c r="E27" s="71"/>
      <c r="F27" s="71"/>
      <c r="G27" s="71"/>
      <c r="H27" s="81">
        <f t="shared" si="2"/>
        <v>0</v>
      </c>
      <c r="I27" s="71"/>
      <c r="J27" s="70">
        <v>10</v>
      </c>
      <c r="K27" s="71"/>
      <c r="L27" s="1"/>
    </row>
    <row r="28" spans="1:12" ht="15" customHeight="1" x14ac:dyDescent="0.25">
      <c r="A28" s="1"/>
      <c r="B28" s="54" t="s">
        <v>60</v>
      </c>
      <c r="C28" s="71"/>
      <c r="D28" s="71"/>
      <c r="E28" s="71"/>
      <c r="F28" s="71"/>
      <c r="G28" s="71"/>
      <c r="H28" s="81">
        <f t="shared" si="2"/>
        <v>0</v>
      </c>
      <c r="I28" s="71"/>
      <c r="J28" s="70">
        <v>12</v>
      </c>
      <c r="K28" s="71"/>
      <c r="L28" s="1"/>
    </row>
    <row r="29" spans="1:12" ht="15" customHeight="1" x14ac:dyDescent="0.25">
      <c r="A29" s="1"/>
      <c r="B29" s="54" t="s">
        <v>61</v>
      </c>
      <c r="C29" s="71"/>
      <c r="D29" s="71"/>
      <c r="E29" s="71"/>
      <c r="F29" s="71"/>
      <c r="G29" s="71"/>
      <c r="H29" s="81">
        <f t="shared" si="2"/>
        <v>0</v>
      </c>
      <c r="I29" s="71"/>
      <c r="J29" s="70">
        <v>10</v>
      </c>
      <c r="K29" s="71"/>
      <c r="L29" s="1"/>
    </row>
    <row r="30" spans="1:12" ht="15" customHeight="1" x14ac:dyDescent="0.25">
      <c r="A30" s="1"/>
      <c r="B30" s="73" t="s">
        <v>62</v>
      </c>
      <c r="C30" s="71"/>
      <c r="D30" s="70">
        <v>9</v>
      </c>
      <c r="E30" s="71"/>
      <c r="F30" s="71"/>
      <c r="G30" s="71"/>
      <c r="H30" s="81">
        <f t="shared" si="2"/>
        <v>9</v>
      </c>
      <c r="I30" s="71"/>
      <c r="J30" s="71"/>
      <c r="K30" s="71"/>
      <c r="L30" s="1"/>
    </row>
    <row r="31" spans="1:12" ht="15" customHeight="1" x14ac:dyDescent="0.25">
      <c r="A31" s="1"/>
      <c r="B31" s="73" t="s">
        <v>63</v>
      </c>
      <c r="C31" s="71"/>
      <c r="D31" s="70">
        <v>10</v>
      </c>
      <c r="E31" s="71"/>
      <c r="F31" s="71"/>
      <c r="G31" s="71"/>
      <c r="H31" s="81">
        <f>SUM(C31:G31)</f>
        <v>10</v>
      </c>
      <c r="I31" s="71"/>
      <c r="J31" s="71"/>
      <c r="K31" s="71"/>
      <c r="L31" s="1"/>
    </row>
    <row r="32" spans="1:12" ht="15" customHeight="1" x14ac:dyDescent="0.25">
      <c r="A32" s="1"/>
      <c r="B32" s="73" t="s">
        <v>64</v>
      </c>
      <c r="C32" s="71"/>
      <c r="D32" s="71"/>
      <c r="E32" s="71"/>
      <c r="F32" s="71"/>
      <c r="G32" s="71"/>
      <c r="H32" s="81">
        <f t="shared" si="2"/>
        <v>0</v>
      </c>
      <c r="I32" s="70">
        <v>18</v>
      </c>
      <c r="J32" s="71"/>
      <c r="K32" s="71"/>
      <c r="L32" s="1"/>
    </row>
    <row r="33" spans="1:12" ht="15" customHeight="1" x14ac:dyDescent="0.25">
      <c r="A33" s="1"/>
      <c r="B33" s="73" t="s">
        <v>65</v>
      </c>
      <c r="C33" s="71"/>
      <c r="D33" s="71"/>
      <c r="E33" s="70"/>
      <c r="F33" s="71"/>
      <c r="G33" s="71"/>
      <c r="H33" s="81">
        <f t="shared" si="2"/>
        <v>0</v>
      </c>
      <c r="I33" s="70">
        <v>23</v>
      </c>
      <c r="J33" s="71"/>
      <c r="K33" s="71"/>
      <c r="L33" s="1"/>
    </row>
    <row r="34" spans="1:12" ht="15" customHeight="1" x14ac:dyDescent="0.25">
      <c r="A34" s="1"/>
      <c r="B34" s="74" t="s">
        <v>66</v>
      </c>
      <c r="C34" s="71"/>
      <c r="D34" s="71"/>
      <c r="E34" s="71"/>
      <c r="F34" s="71"/>
      <c r="G34" s="71"/>
      <c r="H34" s="81">
        <f t="shared" si="2"/>
        <v>0</v>
      </c>
      <c r="I34" s="71"/>
      <c r="J34" s="71"/>
      <c r="K34" s="70">
        <v>8</v>
      </c>
      <c r="L34" s="1"/>
    </row>
    <row r="35" spans="1:12" s="46" customFormat="1" ht="15" customHeight="1" x14ac:dyDescent="0.25">
      <c r="A35" s="47"/>
      <c r="B35" s="86" t="s">
        <v>67</v>
      </c>
      <c r="C35" s="44"/>
      <c r="D35" s="45"/>
      <c r="E35" s="45"/>
      <c r="F35" s="45"/>
      <c r="G35" s="45"/>
      <c r="H35" s="31">
        <f t="shared" si="2"/>
        <v>0</v>
      </c>
      <c r="I35" s="45"/>
      <c r="J35" s="44">
        <v>1</v>
      </c>
      <c r="K35" s="45"/>
      <c r="L35" s="43"/>
    </row>
    <row r="36" spans="1:12" s="46" customFormat="1" ht="15" customHeight="1" x14ac:dyDescent="0.25">
      <c r="A36" s="43"/>
      <c r="B36" s="87" t="s">
        <v>68</v>
      </c>
      <c r="C36" s="44"/>
      <c r="D36" s="45"/>
      <c r="E36" s="45"/>
      <c r="F36" s="45"/>
      <c r="G36" s="45"/>
      <c r="H36" s="31">
        <f t="shared" si="2"/>
        <v>0</v>
      </c>
      <c r="I36" s="45"/>
      <c r="J36" s="44">
        <v>1</v>
      </c>
      <c r="K36" s="45"/>
      <c r="L36" s="43"/>
    </row>
    <row r="37" spans="1:12" s="46" customFormat="1" ht="15" customHeight="1" x14ac:dyDescent="0.25">
      <c r="A37" s="43"/>
      <c r="B37" s="87" t="s">
        <v>69</v>
      </c>
      <c r="C37" s="44"/>
      <c r="D37" s="45"/>
      <c r="E37" s="45"/>
      <c r="F37" s="45"/>
      <c r="G37" s="45"/>
      <c r="H37" s="31">
        <f t="shared" si="2"/>
        <v>0</v>
      </c>
      <c r="I37" s="45"/>
      <c r="J37" s="44">
        <v>1</v>
      </c>
      <c r="K37" s="45"/>
      <c r="L37" s="43"/>
    </row>
    <row r="38" spans="1:12" s="46" customFormat="1" ht="15" customHeight="1" x14ac:dyDescent="0.25">
      <c r="A38" s="43"/>
      <c r="B38" s="87" t="s">
        <v>70</v>
      </c>
      <c r="C38" s="44"/>
      <c r="D38" s="45"/>
      <c r="E38" s="45"/>
      <c r="F38" s="45"/>
      <c r="G38" s="45"/>
      <c r="H38" s="31">
        <f t="shared" si="2"/>
        <v>0</v>
      </c>
      <c r="I38" s="45"/>
      <c r="J38" s="44">
        <v>1</v>
      </c>
      <c r="K38" s="45"/>
      <c r="L38" s="43"/>
    </row>
    <row r="39" spans="1:12" s="46" customFormat="1" ht="15" customHeight="1" x14ac:dyDescent="0.25">
      <c r="A39" s="43"/>
      <c r="B39" s="87" t="s">
        <v>71</v>
      </c>
      <c r="C39" s="44"/>
      <c r="D39" s="45"/>
      <c r="E39" s="45"/>
      <c r="F39" s="45"/>
      <c r="G39" s="45"/>
      <c r="H39" s="31">
        <f t="shared" si="2"/>
        <v>0</v>
      </c>
      <c r="I39" s="45"/>
      <c r="J39" s="44">
        <v>1</v>
      </c>
      <c r="K39" s="45"/>
      <c r="L39" s="43"/>
    </row>
    <row r="40" spans="1:12" s="62" customFormat="1" ht="15" customHeight="1" x14ac:dyDescent="0.25">
      <c r="B40" s="54" t="s">
        <v>72</v>
      </c>
      <c r="C40" s="70">
        <v>33</v>
      </c>
      <c r="D40" s="63"/>
      <c r="E40" s="63"/>
      <c r="F40" s="63"/>
      <c r="G40" s="63"/>
      <c r="H40" s="81">
        <f t="shared" si="2"/>
        <v>33</v>
      </c>
      <c r="I40" s="64"/>
      <c r="J40" s="64"/>
      <c r="K40" s="64"/>
    </row>
    <row r="41" spans="1:12" ht="15" customHeight="1" x14ac:dyDescent="0.25">
      <c r="A41" s="1"/>
      <c r="B41" s="54" t="s">
        <v>73</v>
      </c>
      <c r="C41" s="70">
        <v>5</v>
      </c>
      <c r="D41" s="71"/>
      <c r="E41" s="71"/>
      <c r="F41" s="71"/>
      <c r="G41" s="71"/>
      <c r="H41" s="81">
        <f t="shared" si="2"/>
        <v>5</v>
      </c>
      <c r="I41" s="38"/>
      <c r="J41" s="38"/>
      <c r="K41" s="38"/>
      <c r="L41" s="1"/>
    </row>
    <row r="42" spans="1:12" ht="15" customHeight="1" x14ac:dyDescent="0.25">
      <c r="A42" s="1"/>
      <c r="B42" s="54" t="s">
        <v>74</v>
      </c>
      <c r="C42" s="71"/>
      <c r="D42" s="71"/>
      <c r="E42" s="71"/>
      <c r="F42" s="71"/>
      <c r="G42" s="71"/>
      <c r="H42" s="81">
        <f t="shared" si="2"/>
        <v>0</v>
      </c>
      <c r="I42" s="38"/>
      <c r="J42" s="70">
        <v>7</v>
      </c>
      <c r="K42" s="38"/>
      <c r="L42" s="1"/>
    </row>
    <row r="43" spans="1:12" s="48" customFormat="1" ht="15" customHeight="1" x14ac:dyDescent="0.25">
      <c r="A43" s="65"/>
      <c r="B43" s="85" t="s">
        <v>75</v>
      </c>
      <c r="C43" s="66"/>
      <c r="D43" s="66"/>
      <c r="E43" s="66"/>
      <c r="F43" s="66"/>
      <c r="G43" s="66"/>
      <c r="H43" s="81">
        <f t="shared" si="2"/>
        <v>0</v>
      </c>
      <c r="I43" s="67"/>
      <c r="J43" s="98">
        <v>1</v>
      </c>
      <c r="K43" s="67"/>
      <c r="L43" s="65"/>
    </row>
    <row r="44" spans="1:12" s="48" customFormat="1" ht="15" customHeight="1" x14ac:dyDescent="0.25">
      <c r="A44" s="65"/>
      <c r="B44" s="85" t="s">
        <v>76</v>
      </c>
      <c r="C44" s="66"/>
      <c r="D44" s="66"/>
      <c r="E44" s="66"/>
      <c r="F44" s="66"/>
      <c r="G44" s="66"/>
      <c r="H44" s="81">
        <f t="shared" si="2"/>
        <v>0</v>
      </c>
      <c r="I44" s="67"/>
      <c r="J44" s="98">
        <v>5</v>
      </c>
      <c r="K44" s="67"/>
      <c r="L44" s="65"/>
    </row>
    <row r="45" spans="1:12" s="1" customFormat="1" ht="15" customHeight="1" x14ac:dyDescent="0.25">
      <c r="B45" s="73" t="s">
        <v>77</v>
      </c>
      <c r="C45" s="70">
        <v>5</v>
      </c>
      <c r="D45" s="70"/>
      <c r="E45" s="70"/>
      <c r="F45" s="70"/>
      <c r="G45" s="70"/>
      <c r="H45" s="81">
        <f t="shared" si="2"/>
        <v>5</v>
      </c>
      <c r="I45" s="37"/>
      <c r="J45" s="37"/>
      <c r="K45" s="37"/>
    </row>
    <row r="46" spans="1:12" ht="15" customHeight="1" x14ac:dyDescent="0.25">
      <c r="A46" s="1"/>
      <c r="B46" s="73" t="s">
        <v>78</v>
      </c>
      <c r="C46" s="71"/>
      <c r="D46" s="71"/>
      <c r="E46" s="70">
        <v>15</v>
      </c>
      <c r="F46" s="71"/>
      <c r="G46" s="71"/>
      <c r="H46" s="81">
        <f t="shared" si="2"/>
        <v>15</v>
      </c>
      <c r="I46" s="71"/>
      <c r="J46" s="71"/>
      <c r="K46" s="71"/>
      <c r="L46" s="1"/>
    </row>
    <row r="47" spans="1:12" ht="15" customHeight="1" x14ac:dyDescent="0.25">
      <c r="A47" s="1"/>
      <c r="B47" s="73" t="s">
        <v>79</v>
      </c>
      <c r="C47" s="73"/>
      <c r="D47" s="73"/>
      <c r="E47" s="73"/>
      <c r="F47" s="73"/>
      <c r="G47" s="73"/>
      <c r="H47" s="81">
        <f t="shared" si="2"/>
        <v>0</v>
      </c>
      <c r="I47" s="73"/>
      <c r="J47" s="70">
        <v>12</v>
      </c>
      <c r="K47" s="73"/>
      <c r="L47" s="62"/>
    </row>
    <row r="48" spans="1:12" ht="15" customHeight="1" x14ac:dyDescent="0.25">
      <c r="A48" s="1"/>
      <c r="B48" s="54" t="s">
        <v>80</v>
      </c>
      <c r="C48" s="70">
        <v>4</v>
      </c>
      <c r="D48" s="71"/>
      <c r="E48" s="71"/>
      <c r="F48" s="71"/>
      <c r="G48" s="71"/>
      <c r="H48" s="81">
        <f t="shared" si="2"/>
        <v>4</v>
      </c>
      <c r="I48" s="71"/>
      <c r="J48" s="71"/>
      <c r="K48" s="71"/>
      <c r="L48" s="1"/>
    </row>
    <row r="49" spans="1:12" ht="15" customHeight="1" x14ac:dyDescent="0.25">
      <c r="A49" s="1"/>
      <c r="B49" s="54" t="s">
        <v>81</v>
      </c>
      <c r="C49" s="70"/>
      <c r="D49" s="71"/>
      <c r="E49" s="71"/>
      <c r="F49" s="71"/>
      <c r="G49" s="71"/>
      <c r="H49" s="81">
        <f t="shared" si="2"/>
        <v>0</v>
      </c>
      <c r="I49" s="71"/>
      <c r="J49" s="75">
        <v>4</v>
      </c>
      <c r="K49" s="71"/>
      <c r="L49" s="1"/>
    </row>
    <row r="50" spans="1:12" ht="15" customHeight="1" x14ac:dyDescent="0.25">
      <c r="A50" s="1"/>
      <c r="B50" s="54" t="s">
        <v>82</v>
      </c>
      <c r="C50" s="71"/>
      <c r="D50" s="71"/>
      <c r="E50" s="71"/>
      <c r="F50" s="71"/>
      <c r="G50" s="71"/>
      <c r="H50" s="81">
        <f t="shared" si="2"/>
        <v>0</v>
      </c>
      <c r="I50" s="71"/>
      <c r="J50" s="70">
        <v>1</v>
      </c>
      <c r="K50" s="71"/>
      <c r="L50" s="1"/>
    </row>
    <row r="51" spans="1:12" ht="15" customHeight="1" x14ac:dyDescent="0.25">
      <c r="A51" s="1"/>
      <c r="B51" s="73" t="s">
        <v>83</v>
      </c>
      <c r="C51" s="71"/>
      <c r="D51" s="71"/>
      <c r="E51" s="71"/>
      <c r="F51" s="71"/>
      <c r="G51" s="71"/>
      <c r="H51" s="81">
        <f t="shared" si="2"/>
        <v>0</v>
      </c>
      <c r="I51" s="71"/>
      <c r="J51" s="70">
        <v>3</v>
      </c>
      <c r="K51" s="71"/>
      <c r="L51" s="1"/>
    </row>
    <row r="52" spans="1:12" ht="15" customHeight="1" x14ac:dyDescent="0.25">
      <c r="A52" s="1"/>
      <c r="B52" s="91" t="s">
        <v>84</v>
      </c>
      <c r="C52" s="92">
        <f>SUM(C20:C51)</f>
        <v>79</v>
      </c>
      <c r="D52" s="92">
        <f>SUM(D20:D51)</f>
        <v>19</v>
      </c>
      <c r="E52" s="92">
        <f>SUM(E20:E51)</f>
        <v>51</v>
      </c>
      <c r="F52" s="92">
        <f>SUM(F20:F51)</f>
        <v>0</v>
      </c>
      <c r="G52" s="92">
        <v>0</v>
      </c>
      <c r="H52" s="92">
        <f>SUM(H20:H51)</f>
        <v>149</v>
      </c>
      <c r="I52" s="92">
        <f>SUM(I20:I51)</f>
        <v>41</v>
      </c>
      <c r="J52" s="92">
        <f>SUM(J20:J51)</f>
        <v>88</v>
      </c>
      <c r="K52" s="92">
        <f>SUM(K20:K51)</f>
        <v>8</v>
      </c>
      <c r="L52" s="1"/>
    </row>
    <row r="53" spans="1:12" ht="15" customHeight="1" thickBot="1" x14ac:dyDescent="0.3">
      <c r="A53" s="1"/>
      <c r="B53" s="28"/>
      <c r="C53" s="29"/>
      <c r="D53" s="29"/>
      <c r="E53" s="29"/>
      <c r="F53" s="29"/>
      <c r="G53" s="29"/>
      <c r="H53" s="29"/>
      <c r="I53" s="29"/>
      <c r="J53" s="29"/>
      <c r="K53" s="2"/>
      <c r="L53" s="1"/>
    </row>
    <row r="54" spans="1:12" ht="15" customHeight="1" x14ac:dyDescent="0.25">
      <c r="A54" s="1"/>
      <c r="B54" s="125" t="s">
        <v>85</v>
      </c>
      <c r="C54" s="126"/>
      <c r="D54" s="126"/>
      <c r="E54" s="126"/>
      <c r="F54" s="126"/>
      <c r="G54" s="126"/>
      <c r="H54" s="126"/>
      <c r="I54" s="126"/>
      <c r="J54" s="126"/>
      <c r="K54" s="126"/>
      <c r="L54" s="1"/>
    </row>
    <row r="55" spans="1:12" ht="15" customHeight="1" x14ac:dyDescent="0.25">
      <c r="A55" s="143"/>
      <c r="B55" s="144"/>
      <c r="C55" s="146" t="s">
        <v>50</v>
      </c>
      <c r="D55" s="147"/>
      <c r="E55" s="147"/>
      <c r="F55" s="147"/>
      <c r="G55" s="148"/>
      <c r="H55" s="149" t="s">
        <v>39</v>
      </c>
      <c r="I55" s="151" t="s">
        <v>36</v>
      </c>
      <c r="J55" s="151" t="s">
        <v>37</v>
      </c>
      <c r="K55" s="20" t="s">
        <v>38</v>
      </c>
      <c r="L55" s="152"/>
    </row>
    <row r="56" spans="1:12" ht="15" customHeight="1" x14ac:dyDescent="0.25">
      <c r="A56" s="143"/>
      <c r="B56" s="145"/>
      <c r="C56" s="129"/>
      <c r="D56" s="130"/>
      <c r="E56" s="130"/>
      <c r="F56" s="130"/>
      <c r="G56" s="131"/>
      <c r="H56" s="150"/>
      <c r="I56" s="133"/>
      <c r="J56" s="133"/>
      <c r="K56" s="8" t="s">
        <v>40</v>
      </c>
      <c r="L56" s="152"/>
    </row>
    <row r="57" spans="1:12" ht="15" customHeight="1" x14ac:dyDescent="0.25">
      <c r="A57" s="1"/>
      <c r="B57" s="55" t="s">
        <v>2</v>
      </c>
      <c r="C57" s="11">
        <v>2022</v>
      </c>
      <c r="D57" s="11">
        <v>2023</v>
      </c>
      <c r="E57" s="11">
        <v>2024</v>
      </c>
      <c r="F57" s="11">
        <v>2025</v>
      </c>
      <c r="G57" s="11">
        <v>2026</v>
      </c>
      <c r="H57" s="12" t="s">
        <v>39</v>
      </c>
      <c r="I57" s="40"/>
      <c r="J57" s="40"/>
      <c r="K57" s="40"/>
      <c r="L57" s="1"/>
    </row>
    <row r="58" spans="1:12" ht="15" customHeight="1" x14ac:dyDescent="0.25">
      <c r="A58" s="1"/>
      <c r="B58" s="56" t="s">
        <v>86</v>
      </c>
      <c r="C58" s="55">
        <v>4</v>
      </c>
      <c r="D58" s="76"/>
      <c r="E58" s="76"/>
      <c r="F58" s="76"/>
      <c r="G58" s="76"/>
      <c r="H58" s="82">
        <f>SUM(C58:G58)</f>
        <v>4</v>
      </c>
      <c r="I58" s="76"/>
      <c r="J58" s="76"/>
      <c r="K58" s="76"/>
      <c r="L58" s="1"/>
    </row>
    <row r="59" spans="1:12" ht="15" customHeight="1" x14ac:dyDescent="0.25">
      <c r="A59" s="34"/>
      <c r="B59" s="68" t="s">
        <v>87</v>
      </c>
      <c r="C59" s="100"/>
      <c r="D59" s="102">
        <v>1</v>
      </c>
      <c r="E59" s="40"/>
      <c r="F59" s="40"/>
      <c r="G59" s="40"/>
      <c r="H59" s="82">
        <f t="shared" ref="H59:H64" si="3">SUM(C59:G59)</f>
        <v>1</v>
      </c>
      <c r="I59" s="40"/>
      <c r="J59" s="40"/>
      <c r="K59" s="40"/>
      <c r="L59" s="34"/>
    </row>
    <row r="60" spans="1:12" ht="15" customHeight="1" x14ac:dyDescent="0.25">
      <c r="A60" s="41"/>
      <c r="B60" s="69" t="s">
        <v>88</v>
      </c>
      <c r="C60" s="101"/>
      <c r="D60" s="40"/>
      <c r="E60" s="40"/>
      <c r="F60" s="40"/>
      <c r="G60" s="40"/>
      <c r="H60" s="82">
        <f t="shared" si="3"/>
        <v>0</v>
      </c>
      <c r="I60" s="40"/>
      <c r="J60" s="99">
        <v>1</v>
      </c>
      <c r="K60" s="40"/>
      <c r="L60" s="41"/>
    </row>
    <row r="61" spans="1:12" ht="15" customHeight="1" x14ac:dyDescent="0.25">
      <c r="A61" s="1"/>
      <c r="B61" s="56" t="s">
        <v>89</v>
      </c>
      <c r="C61" s="55">
        <v>1</v>
      </c>
      <c r="D61" s="76"/>
      <c r="E61" s="76"/>
      <c r="F61" s="76"/>
      <c r="G61" s="76"/>
      <c r="H61" s="82">
        <f t="shared" si="3"/>
        <v>1</v>
      </c>
      <c r="I61" s="76"/>
      <c r="J61" s="76"/>
      <c r="K61" s="76"/>
      <c r="L61" s="1"/>
    </row>
    <row r="62" spans="1:12" ht="15" customHeight="1" x14ac:dyDescent="0.25">
      <c r="A62" s="1"/>
      <c r="B62" s="56" t="s">
        <v>90</v>
      </c>
      <c r="C62" s="55">
        <v>1</v>
      </c>
      <c r="D62" s="59"/>
      <c r="E62" s="59"/>
      <c r="F62" s="59"/>
      <c r="G62" s="59"/>
      <c r="H62" s="82">
        <f t="shared" si="3"/>
        <v>1</v>
      </c>
      <c r="I62" s="59"/>
      <c r="J62" s="59"/>
      <c r="K62" s="59"/>
      <c r="L62" s="1"/>
    </row>
    <row r="63" spans="1:12" ht="15" customHeight="1" x14ac:dyDescent="0.25">
      <c r="A63" s="1"/>
      <c r="B63" s="56" t="s">
        <v>91</v>
      </c>
      <c r="C63" s="55">
        <v>1</v>
      </c>
      <c r="D63" s="59"/>
      <c r="E63" s="59"/>
      <c r="F63" s="59"/>
      <c r="G63" s="59"/>
      <c r="H63" s="82">
        <f t="shared" si="3"/>
        <v>1</v>
      </c>
      <c r="I63" s="59"/>
      <c r="J63" s="59"/>
      <c r="K63" s="59"/>
      <c r="L63" s="1"/>
    </row>
    <row r="64" spans="1:12" ht="15" customHeight="1" x14ac:dyDescent="0.25">
      <c r="A64" s="1"/>
      <c r="B64" s="77" t="s">
        <v>92</v>
      </c>
      <c r="C64" s="55">
        <v>1</v>
      </c>
      <c r="D64" s="59"/>
      <c r="E64" s="59"/>
      <c r="F64" s="59"/>
      <c r="G64" s="59"/>
      <c r="H64" s="82">
        <f t="shared" si="3"/>
        <v>1</v>
      </c>
      <c r="I64" s="59"/>
      <c r="J64" s="59"/>
      <c r="K64" s="59"/>
      <c r="L64" s="1"/>
    </row>
    <row r="65" spans="1:12" ht="15" customHeight="1" x14ac:dyDescent="0.25">
      <c r="A65" s="1"/>
      <c r="B65" s="93" t="s">
        <v>93</v>
      </c>
      <c r="C65" s="94">
        <f>SUM(C58:C64)</f>
        <v>8</v>
      </c>
      <c r="D65" s="95">
        <f>SUM(D58:D64)</f>
        <v>1</v>
      </c>
      <c r="E65" s="94">
        <v>0</v>
      </c>
      <c r="F65" s="94">
        <v>0</v>
      </c>
      <c r="G65" s="94">
        <v>0</v>
      </c>
      <c r="H65" s="94">
        <f>SUM(H58:H64)</f>
        <v>9</v>
      </c>
      <c r="I65" s="94">
        <f>SUM(I57:I64)</f>
        <v>0</v>
      </c>
      <c r="J65" s="94">
        <f>SUM(J57:J64)</f>
        <v>1</v>
      </c>
      <c r="K65" s="94">
        <f>SUM(K57:K64)</f>
        <v>0</v>
      </c>
      <c r="L65" s="1"/>
    </row>
    <row r="66" spans="1:12" ht="15" customHeight="1" thickBot="1" x14ac:dyDescent="0.3">
      <c r="A66" s="1"/>
      <c r="B66" s="2"/>
      <c r="C66" s="28"/>
      <c r="D66" s="28"/>
      <c r="E66" s="28"/>
      <c r="F66" s="28"/>
      <c r="G66" s="28"/>
      <c r="H66" s="4"/>
      <c r="I66" s="4"/>
      <c r="J66" s="4"/>
      <c r="K66" s="2"/>
      <c r="L66" s="1"/>
    </row>
    <row r="67" spans="1:12" ht="15" customHeight="1" x14ac:dyDescent="0.25">
      <c r="A67" s="1"/>
      <c r="B67" s="125" t="s">
        <v>94</v>
      </c>
      <c r="C67" s="126"/>
      <c r="D67" s="126"/>
      <c r="E67" s="126"/>
      <c r="F67" s="126"/>
      <c r="G67" s="126"/>
      <c r="H67" s="126"/>
      <c r="I67" s="126"/>
      <c r="J67" s="126"/>
      <c r="K67" s="126"/>
      <c r="L67" s="1"/>
    </row>
    <row r="68" spans="1:12" ht="15" customHeight="1" x14ac:dyDescent="0.25">
      <c r="A68" s="1"/>
      <c r="B68" s="42"/>
      <c r="C68" s="153" t="s">
        <v>50</v>
      </c>
      <c r="D68" s="154"/>
      <c r="E68" s="154"/>
      <c r="F68" s="154"/>
      <c r="G68" s="155"/>
      <c r="H68" s="12" t="s">
        <v>39</v>
      </c>
      <c r="I68" s="151" t="s">
        <v>36</v>
      </c>
      <c r="J68" s="151" t="s">
        <v>37</v>
      </c>
      <c r="K68" s="20" t="s">
        <v>38</v>
      </c>
      <c r="L68" s="1"/>
    </row>
    <row r="69" spans="1:12" ht="15" customHeight="1" x14ac:dyDescent="0.25">
      <c r="A69" s="1"/>
      <c r="B69" s="57" t="s">
        <v>2</v>
      </c>
      <c r="C69" s="20">
        <v>2022</v>
      </c>
      <c r="D69" s="20">
        <v>2023</v>
      </c>
      <c r="E69" s="20">
        <v>2024</v>
      </c>
      <c r="F69" s="20">
        <v>2025</v>
      </c>
      <c r="G69" s="20">
        <v>2026</v>
      </c>
      <c r="H69" s="39" t="s">
        <v>39</v>
      </c>
      <c r="I69" s="133"/>
      <c r="J69" s="133"/>
      <c r="K69" s="9" t="s">
        <v>40</v>
      </c>
      <c r="L69" s="1"/>
    </row>
    <row r="70" spans="1:12" ht="15" customHeight="1" x14ac:dyDescent="0.25">
      <c r="A70" s="1"/>
      <c r="B70" s="56" t="s">
        <v>95</v>
      </c>
      <c r="C70" s="55">
        <v>1</v>
      </c>
      <c r="D70" s="59"/>
      <c r="E70" s="59"/>
      <c r="F70" s="59"/>
      <c r="G70" s="59"/>
      <c r="H70" s="83">
        <v>1</v>
      </c>
      <c r="I70" s="59"/>
      <c r="J70" s="59"/>
      <c r="K70" s="59"/>
      <c r="L70" s="1"/>
    </row>
    <row r="71" spans="1:12" ht="15" customHeight="1" x14ac:dyDescent="0.25">
      <c r="A71" s="1"/>
      <c r="B71" s="56" t="s">
        <v>96</v>
      </c>
      <c r="C71" s="55">
        <v>1</v>
      </c>
      <c r="D71" s="59"/>
      <c r="E71" s="59"/>
      <c r="F71" s="59"/>
      <c r="G71" s="59"/>
      <c r="H71" s="83">
        <v>1</v>
      </c>
      <c r="I71" s="59"/>
      <c r="J71" s="59"/>
      <c r="K71" s="59"/>
      <c r="L71" s="1"/>
    </row>
    <row r="72" spans="1:12" ht="15" customHeight="1" x14ac:dyDescent="0.25">
      <c r="A72" s="1"/>
      <c r="B72" s="58" t="s">
        <v>97</v>
      </c>
      <c r="C72" s="78">
        <v>1</v>
      </c>
      <c r="D72" s="79"/>
      <c r="E72" s="79"/>
      <c r="F72" s="79"/>
      <c r="G72" s="79"/>
      <c r="H72" s="84">
        <v>1</v>
      </c>
      <c r="I72" s="79"/>
      <c r="J72" s="79"/>
      <c r="K72" s="79"/>
      <c r="L72" s="1"/>
    </row>
    <row r="73" spans="1:12" ht="15" customHeight="1" x14ac:dyDescent="0.25">
      <c r="A73" s="1"/>
      <c r="B73" s="58" t="s">
        <v>98</v>
      </c>
      <c r="C73" s="78">
        <v>1</v>
      </c>
      <c r="D73" s="79"/>
      <c r="E73" s="79"/>
      <c r="F73" s="79"/>
      <c r="G73" s="79"/>
      <c r="H73" s="84">
        <v>1</v>
      </c>
      <c r="I73" s="79"/>
      <c r="J73" s="79"/>
      <c r="K73" s="79"/>
      <c r="L73" s="1"/>
    </row>
    <row r="74" spans="1:12" ht="15" customHeight="1" x14ac:dyDescent="0.25">
      <c r="A74" s="1"/>
      <c r="B74" s="80" t="s">
        <v>99</v>
      </c>
      <c r="C74" s="79"/>
      <c r="D74" s="79"/>
      <c r="E74" s="79"/>
      <c r="F74" s="79"/>
      <c r="G74" s="79"/>
      <c r="H74" s="84">
        <f>SUM(C74:G74)</f>
        <v>0</v>
      </c>
      <c r="I74" s="79"/>
      <c r="J74" s="78">
        <v>1</v>
      </c>
      <c r="K74" s="79"/>
      <c r="L74" s="1"/>
    </row>
    <row r="75" spans="1:12" ht="15" customHeight="1" x14ac:dyDescent="0.25">
      <c r="A75" s="1"/>
      <c r="B75" s="80" t="s">
        <v>100</v>
      </c>
      <c r="C75" s="79"/>
      <c r="D75" s="79"/>
      <c r="E75" s="79"/>
      <c r="F75" s="79"/>
      <c r="G75" s="79"/>
      <c r="H75" s="84">
        <f>SUM(C75:G75)</f>
        <v>0</v>
      </c>
      <c r="I75" s="79"/>
      <c r="J75" s="78">
        <v>1</v>
      </c>
      <c r="K75" s="79"/>
      <c r="L75" s="1"/>
    </row>
    <row r="76" spans="1:12" ht="15" customHeight="1" x14ac:dyDescent="0.25">
      <c r="A76" s="1"/>
      <c r="B76" s="80" t="s">
        <v>101</v>
      </c>
      <c r="C76" s="79"/>
      <c r="D76" s="79"/>
      <c r="E76" s="79"/>
      <c r="F76" s="79"/>
      <c r="G76" s="79"/>
      <c r="H76" s="84">
        <f>SUM(C76:G76)</f>
        <v>0</v>
      </c>
      <c r="I76" s="79"/>
      <c r="J76" s="78">
        <v>1</v>
      </c>
      <c r="K76" s="79"/>
      <c r="L76" s="1"/>
    </row>
    <row r="77" spans="1:12" ht="15" customHeight="1" x14ac:dyDescent="0.25">
      <c r="A77" s="1"/>
      <c r="B77" s="96" t="s">
        <v>102</v>
      </c>
      <c r="C77" s="97">
        <f>SUM(C70:C76)</f>
        <v>4</v>
      </c>
      <c r="D77" s="97">
        <v>0</v>
      </c>
      <c r="E77" s="97">
        <v>0</v>
      </c>
      <c r="F77" s="97">
        <v>0</v>
      </c>
      <c r="G77" s="97">
        <v>0</v>
      </c>
      <c r="H77" s="97">
        <f>SUM(H70:H76)</f>
        <v>4</v>
      </c>
      <c r="I77" s="97">
        <f>SUM(I70:I76)</f>
        <v>0</v>
      </c>
      <c r="J77" s="97">
        <f>SUM(J70:J76)</f>
        <v>3</v>
      </c>
      <c r="K77" s="97">
        <f>SUM(K70:K76)</f>
        <v>0</v>
      </c>
      <c r="L77" s="1"/>
    </row>
    <row r="78" spans="1:12" ht="15" customHeight="1" x14ac:dyDescent="0.25">
      <c r="A78" s="1"/>
      <c r="B78" s="1"/>
      <c r="C78" s="1"/>
      <c r="D78" s="1"/>
      <c r="E78" s="1"/>
      <c r="F78" s="1"/>
      <c r="G78" s="1"/>
      <c r="H78" s="1"/>
      <c r="I78" s="1"/>
      <c r="J78" s="1"/>
      <c r="K78" s="1"/>
      <c r="L78" s="1"/>
    </row>
  </sheetData>
  <mergeCells count="30">
    <mergeCell ref="L55:L56"/>
    <mergeCell ref="B67:K67"/>
    <mergeCell ref="C68:G68"/>
    <mergeCell ref="I68:I69"/>
    <mergeCell ref="J68:J69"/>
    <mergeCell ref="J55:J56"/>
    <mergeCell ref="A55:A56"/>
    <mergeCell ref="B55:B56"/>
    <mergeCell ref="C55:G56"/>
    <mergeCell ref="H55:H56"/>
    <mergeCell ref="I55:I56"/>
    <mergeCell ref="B54:K54"/>
    <mergeCell ref="C5:F5"/>
    <mergeCell ref="G5:I5"/>
    <mergeCell ref="B6:K6"/>
    <mergeCell ref="C7:G7"/>
    <mergeCell ref="I7:I8"/>
    <mergeCell ref="J7:J8"/>
    <mergeCell ref="C15:K15"/>
    <mergeCell ref="B17:K17"/>
    <mergeCell ref="C18:G18"/>
    <mergeCell ref="I18:I19"/>
    <mergeCell ref="J18:J19"/>
    <mergeCell ref="C4:F4"/>
    <mergeCell ref="G4:I4"/>
    <mergeCell ref="B1:K1"/>
    <mergeCell ref="C2:F2"/>
    <mergeCell ref="G2:I2"/>
    <mergeCell ref="C3:F3"/>
    <mergeCell ref="G3:I3"/>
  </mergeCells>
  <conditionalFormatting sqref="A24">
    <cfRule type="expression" dxfId="7" priority="8">
      <formula>IF(AND($A24&lt;&gt;""),$C24="")</formula>
    </cfRule>
  </conditionalFormatting>
  <conditionalFormatting sqref="A24">
    <cfRule type="expression" dxfId="6" priority="1">
      <formula>AND($I24&gt;=DATE(2025,1,1),$I24&lt;DATE(2026,1,1))</formula>
    </cfRule>
    <cfRule type="expression" dxfId="5" priority="2">
      <formula>AND($I24&gt;=DATE(2024,1,1),$I24&lt;DATE(2025,1,1))</formula>
    </cfRule>
    <cfRule type="expression" dxfId="4" priority="3">
      <formula>AND($I24&gt;=DATE(2023,1,1),$I24&lt;DATE(2024,1,1))</formula>
    </cfRule>
    <cfRule type="expression" dxfId="3" priority="4">
      <formula>AND($I24&gt;=DATE(2022,1,1),$I24&lt;DATE(2023,1,1))</formula>
    </cfRule>
    <cfRule type="expression" dxfId="2" priority="5">
      <formula>AND($I24&gt;=DATE(2021,1,1),$I24&lt;DATE(2022,1,1))</formula>
    </cfRule>
    <cfRule type="expression" dxfId="1" priority="6">
      <formula>AND($I24&gt;=DATE(2020,1,1),$I24&lt;DATE(2021,1,1))</formula>
    </cfRule>
    <cfRule type="expression" dxfId="0" priority="7">
      <formula>AND($I24&gt;=DATE(2018,1,1),$I24&lt;DATE(2020,1,1))</formula>
    </cfRule>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Limerick Document" ma:contentTypeID="0x010100DEFFC5202677D240AAC1A18AB658BD3000E71050789946044F877D2E519AACB1EA" ma:contentTypeVersion="5" ma:contentTypeDescription="" ma:contentTypeScope="" ma:versionID="aba5bc59cfa90b6926242a9e0d2d83b9">
  <xsd:schema xmlns:xsd="http://www.w3.org/2001/XMLSchema" xmlns:xs="http://www.w3.org/2001/XMLSchema" xmlns:p="http://schemas.microsoft.com/office/2006/metadata/properties" xmlns:ns2="8efb52a8-86af-420a-b243-9a528fe3c2b8" targetNamespace="http://schemas.microsoft.com/office/2006/metadata/properties" ma:root="true" ma:fieldsID="983290b00509b9daa209a5bf6a7cdac3" ns2:_="">
    <xsd:import namespace="8efb52a8-86af-420a-b243-9a528fe3c2b8"/>
    <xsd:element name="properties">
      <xsd:complexType>
        <xsd:sequence>
          <xsd:element name="documentManagement">
            <xsd:complexType>
              <xsd:all>
                <xsd:element ref="ns2:Pilot_PII"/>
                <xsd:element ref="ns2:Pilot_CustomTrigger" minOccurs="0"/>
                <xsd:element ref="ns2:Pilot_LibraryMetadata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fb52a8-86af-420a-b243-9a528fe3c2b8" elementFormDefault="qualified">
    <xsd:import namespace="http://schemas.microsoft.com/office/2006/documentManagement/types"/>
    <xsd:import namespace="http://schemas.microsoft.com/office/infopath/2007/PartnerControls"/>
    <xsd:element name="Pilot_PII" ma:index="8" ma:displayName="Contains Personal Data" ma:format="Dropdown" ma:internalName="Pilot_PII" ma:readOnly="false">
      <xsd:simpleType>
        <xsd:restriction base="dms:Choice">
          <xsd:enumeration value="No"/>
          <xsd:enumeration value="Yes"/>
        </xsd:restriction>
      </xsd:simpleType>
    </xsd:element>
    <xsd:element name="Pilot_CustomTrigger" ma:index="9" nillable="true" ma:displayName="Custom Trigger" ma:default="0" ma:description="FOR RECORD OFFICERS ONLY!" ma:internalName="Pilot_CustomTrigger">
      <xsd:simpleType>
        <xsd:restriction base="dms:Boolean"/>
      </xsd:simpleType>
    </xsd:element>
    <xsd:element name="Pilot_LibraryMetadataID" ma:index="10" nillable="true" ma:displayName="Library Metadata ID" ma:internalName="Pilot_LibraryMetadataID" ma:readOnly="fals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customXsn xmlns="http://schemas.microsoft.com/office/2006/metadata/customXsn">
  <xsnLocation/>
  <cached>True</cached>
  <openByDefault>True</openByDefault>
  <xsnScope/>
</customXsn>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ilot_PII xmlns="8efb52a8-86af-420a-b243-9a528fe3c2b8">No</Pilot_PII>
    <Pilot_CustomTrigger xmlns="8efb52a8-86af-420a-b243-9a528fe3c2b8">false</Pilot_CustomTrigger>
    <Pilot_LibraryMetadataID xmlns="8efb52a8-86af-420a-b243-9a528fe3c2b8" xsi:nil="true"/>
  </documentManagement>
</p:properties>
</file>

<file path=customXml/item5.xml><?xml version="1.0" encoding="utf-8"?>
<?mso-contentType ?>
<SharedContentType xmlns="Microsoft.SharePoint.Taxonomy.ContentTypeSync" SourceId="7e733a04-0821-4e76-9ae2-fc1dcfab5bc4" ContentTypeId="0x010100DEFFC5202677D240AAC1A18AB658BD30" PreviousValue="false" LastSyncTimeStamp="2019-02-04T13:53:12.41Z"/>
</file>

<file path=customXml/itemProps1.xml><?xml version="1.0" encoding="utf-8"?>
<ds:datastoreItem xmlns:ds="http://schemas.openxmlformats.org/officeDocument/2006/customXml" ds:itemID="{BE4C415D-0F39-41E8-A370-0F5490EDCC2B}"/>
</file>

<file path=customXml/itemProps2.xml><?xml version="1.0" encoding="utf-8"?>
<ds:datastoreItem xmlns:ds="http://schemas.openxmlformats.org/officeDocument/2006/customXml" ds:itemID="{90877EC6-E48C-403B-9D54-25DB95ACD169}">
  <ds:schemaRefs>
    <ds:schemaRef ds:uri="http://schemas.microsoft.com/office/2006/metadata/customXsn"/>
  </ds:schemaRefs>
</ds:datastoreItem>
</file>

<file path=customXml/itemProps3.xml><?xml version="1.0" encoding="utf-8"?>
<ds:datastoreItem xmlns:ds="http://schemas.openxmlformats.org/officeDocument/2006/customXml" ds:itemID="{665C42A6-35AF-4F3B-8B69-7E715F10DC6F}">
  <ds:schemaRefs>
    <ds:schemaRef ds:uri="http://schemas.microsoft.com/sharepoint/v3/contenttype/forms"/>
  </ds:schemaRefs>
</ds:datastoreItem>
</file>

<file path=customXml/itemProps4.xml><?xml version="1.0" encoding="utf-8"?>
<ds:datastoreItem xmlns:ds="http://schemas.openxmlformats.org/officeDocument/2006/customXml" ds:itemID="{F546AC8C-3CA8-4512-9C7F-D807267F40FD}">
  <ds:schemaRefs>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8efb52a8-86af-420a-b243-9a528fe3c2b8"/>
    <ds:schemaRef ds:uri="http://www.w3.org/XML/1998/namespace"/>
  </ds:schemaRefs>
</ds:datastoreItem>
</file>

<file path=customXml/itemProps5.xml><?xml version="1.0" encoding="utf-8"?>
<ds:datastoreItem xmlns:ds="http://schemas.openxmlformats.org/officeDocument/2006/customXml" ds:itemID="{E10A562F-0DC5-4A77-8074-724A18E012C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 of Delivery Streams</vt:lpstr>
      <vt:lpstr>Approved Social Housing</vt:lpstr>
    </vt:vector>
  </TitlesOfParts>
  <Manager/>
  <Company>Limerick City and County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Cappamore-Kilmallock District Quarterly Tracker as at 24th August 2022</dc:title>
  <dc:subject/>
  <dc:creator>Andrijauskiene, Jurate</dc:creator>
  <cp:keywords/>
  <dc:description/>
  <cp:lastModifiedBy>Andrijauskiene, Jurate</cp:lastModifiedBy>
  <cp:revision/>
  <dcterms:created xsi:type="dcterms:W3CDTF">2022-08-25T14:15:51Z</dcterms:created>
  <dcterms:modified xsi:type="dcterms:W3CDTF">2022-09-09T13:33:13Z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0x010100DEFFC5202677D240AAC1A18AB658BD3000E71050789946044F877D2E519AACB1EA</vt:lpwstr>
  </property>
  <property fmtid="{D5CDD505-2E9C-101B-9397-08002B2CF9AE}" pid="3" name="_AdHocReviewCycleID">
    <vt:i4>-783870458</vt:i4>
  </property>
  <property fmtid="{D5CDD505-2E9C-101B-9397-08002B2CF9AE}" pid="4" name="_NewReviewCycle">
    <vt:lpwstr/>
  </property>
  <property fmtid="{D5CDD505-2E9C-101B-9397-08002B2CF9AE}" pid="5" name="_EmailSubject">
    <vt:lpwstr>Housing Delivery Update</vt:lpwstr>
  </property>
  <property fmtid="{D5CDD505-2E9C-101B-9397-08002B2CF9AE}" pid="6" name="_AuthorEmail">
    <vt:lpwstr>jurate.andrijauskiene@limerick.ie</vt:lpwstr>
  </property>
  <property fmtid="{D5CDD505-2E9C-101B-9397-08002B2CF9AE}" pid="7" name="_AuthorEmailDisplayName">
    <vt:lpwstr>Andrijauskiene, Jurate</vt:lpwstr>
  </property>
  <property fmtid="{D5CDD505-2E9C-101B-9397-08002B2CF9AE}" pid="8" name="Order">
    <vt:r8>66000</vt:r8>
  </property>
</Properties>
</file>